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altazar\skupno\50-OPG\Kolesarka Crnomelj-Kanizarica\04_RD_priloge\"/>
    </mc:Choice>
  </mc:AlternateContent>
  <xr:revisionPtr revIDLastSave="0" documentId="13_ncr:1_{23DEDC2A-DC5F-4945-8EFA-746094DECCE3}" xr6:coauthVersionLast="47" xr6:coauthVersionMax="47" xr10:uidLastSave="{00000000-0000-0000-0000-000000000000}"/>
  <bookViews>
    <workbookView xWindow="-108" yWindow="-108" windowWidth="23256" windowHeight="12576" tabRatio="603" xr2:uid="{00000000-000D-0000-FFFF-FFFF00000000}"/>
  </bookViews>
  <sheets>
    <sheet name="Vodovod-1.faza-zaščita" sheetId="164" r:id="rId1"/>
  </sheets>
  <definedNames>
    <definedName name="_xlnm.Print_Area" localSheetId="0">'Vodovod-1.faza-zaščita'!$A$1:$H$127</definedName>
  </definedNames>
  <calcPr calcId="191029"/>
</workbook>
</file>

<file path=xl/calcChain.xml><?xml version="1.0" encoding="utf-8"?>
<calcChain xmlns="http://schemas.openxmlformats.org/spreadsheetml/2006/main">
  <c r="H117" i="164" l="1"/>
  <c r="H115" i="164"/>
  <c r="H109" i="164"/>
  <c r="H107" i="164"/>
  <c r="H105" i="164"/>
  <c r="H93" i="164"/>
  <c r="H91" i="164"/>
  <c r="H89" i="164"/>
  <c r="H87" i="164"/>
  <c r="H84" i="164"/>
  <c r="H82" i="164"/>
  <c r="H80" i="164"/>
  <c r="H78" i="164"/>
  <c r="H75" i="164"/>
  <c r="H71" i="164"/>
  <c r="H56" i="164"/>
  <c r="H54" i="164"/>
  <c r="H52" i="164"/>
  <c r="H49" i="164"/>
  <c r="H47" i="164"/>
  <c r="H44" i="164"/>
  <c r="H42" i="164"/>
  <c r="H39" i="164"/>
  <c r="H37" i="164"/>
  <c r="F95" i="164" l="1"/>
  <c r="F58" i="164"/>
  <c r="H58" i="164" s="1"/>
  <c r="H60" i="164" s="1"/>
  <c r="H10" i="164" s="1"/>
  <c r="H95" i="164" l="1"/>
  <c r="H97" i="164" s="1"/>
  <c r="H11" i="164" s="1"/>
  <c r="H111" i="164" l="1"/>
  <c r="H119" i="164" l="1"/>
  <c r="H124" i="164"/>
  <c r="H125" i="164" l="1"/>
  <c r="H126" i="164" s="1"/>
  <c r="H12" i="164" s="1"/>
  <c r="H13" i="164" s="1"/>
  <c r="H14" i="164" l="1"/>
  <c r="H15" i="164" s="1"/>
</calcChain>
</file>

<file path=xl/sharedStrings.xml><?xml version="1.0" encoding="utf-8"?>
<sst xmlns="http://schemas.openxmlformats.org/spreadsheetml/2006/main" count="137" uniqueCount="83">
  <si>
    <t>Geodetske  storitve:</t>
  </si>
  <si>
    <t>Projektantske storitve:</t>
  </si>
  <si>
    <t>SKUPAJ:</t>
  </si>
  <si>
    <t>8.</t>
  </si>
  <si>
    <t>9.</t>
  </si>
  <si>
    <t>Skupaj:</t>
  </si>
  <si>
    <t>m3</t>
  </si>
  <si>
    <t>ur</t>
  </si>
  <si>
    <t>kos</t>
  </si>
  <si>
    <t>m</t>
  </si>
  <si>
    <t>Enota mere</t>
  </si>
  <si>
    <t>Količina</t>
  </si>
  <si>
    <t>Cena</t>
  </si>
  <si>
    <t>Skupaj</t>
  </si>
  <si>
    <t>kpl</t>
  </si>
  <si>
    <t>1.</t>
  </si>
  <si>
    <t>2.</t>
  </si>
  <si>
    <t>3.</t>
  </si>
  <si>
    <t>4.</t>
  </si>
  <si>
    <t>5.</t>
  </si>
  <si>
    <t>6.</t>
  </si>
  <si>
    <t>7.</t>
  </si>
  <si>
    <t>Izvajanje projektantskega nadzora v času izvajanja del, vključno z vsemi spremljajočimi stroški.</t>
  </si>
  <si>
    <t>GRADBENA DELA:</t>
  </si>
  <si>
    <t>• izkop v zemljišču III. ktg.</t>
  </si>
  <si>
    <t>• izkop v zemljišču IV. ktg.</t>
  </si>
  <si>
    <t>• za cevovode iz NL: pesek gran. do 16 mm</t>
  </si>
  <si>
    <t>Dobava in montaža fazonskih kosov izdelanih iz duktilne litine GGG - 40 (GJS-400) v skladu z SIST - EN 545:2010, z zunanjo in notranjo epoksi zaščito po postopku kataforeze, min. debelina nanosa 250 µm. Vsi  fazonski kosi morajo biti tlačnega razreda PN 16 bar, opremljeni z tesnili v skladu z EN 681-1. V terenu z naklonom morajo biti vgrajeni prirobnični fazonski kosi standardne izvedbe z vrtljivo prirobnico, obojčni fazonski kosi morajo biti na razstavljivi sidrni spoj, primereni za tlake minimalno do 16 barov. Vsa prirobnična tesnila so standardne izvedbe G-ST-P iz EPDM - elastomerne gume in kovinsko ojačitvijo.</t>
  </si>
  <si>
    <t>Izvajanje tehničnega nadzora gradnje vodovoda s strani upravljavca javnega vodovoda</t>
  </si>
  <si>
    <t>Terenska geodetska zakoličba projektiranega  cevovoda izvedena po pooblaščenem geodetu.</t>
  </si>
  <si>
    <t>Geodetski posnetek zgrajenega voda z vsemi atributi za direktni vnos v GIS, izdelanega po predpisih geodetske stroke in navodilih upravljalca.</t>
  </si>
  <si>
    <t xml:space="preserve"> </t>
  </si>
  <si>
    <t>2.0.</t>
  </si>
  <si>
    <t>3.0.</t>
  </si>
  <si>
    <t>3.1.</t>
  </si>
  <si>
    <t>3.2.</t>
  </si>
  <si>
    <t>MONTAŽNA DELA:</t>
  </si>
  <si>
    <t>OSTALE STORITVE:</t>
  </si>
  <si>
    <t xml:space="preserve">Montaža cevi iz NL, z vsemi spremljajočimi deli, transporti, s tlačno preizkušnjo po navodilih proizvajalca cevi in standardu SIST - EN 805, z dobavo opozorilnega indikatorskega traku z napisom ,,vodovod" , ki se ga položi nad osnovni zasip cevovoda (posteljica in osnovni obsip cevovoda je zajeto v popisu gradbenih del) </t>
  </si>
  <si>
    <t>Topografski posnetek, ter vris priključka v upravljalčevo evidenco. Našteta dela izvede pooblaščena oseba upravljavca vodovoda, na stroške izvalca pogodbenih del.</t>
  </si>
  <si>
    <t>Dobava in montaža zasuna Hawle (ali kakovostno enakovreden), s spojnim in tesnilnim materialom, z vgradbeno garnituro prilagojeno višini terena, LŽ cestno kapo ø 125 mm ter AB podložno ploščo 40 x 40 x 10 cm</t>
  </si>
  <si>
    <t>Osnovni obsip in spodbijanje cevovoda v višini 20 cm nad temenom cevi, s peskom - brez ostrih robov, vključno z dobavo peska</t>
  </si>
  <si>
    <t xml:space="preserve">Izdelava načrta izvedenih del - PID, v skladu z Gradbenim zakonom, Pravilnikom o podrobnejši vsebini projektne dokumentacije in navodilih upravljalca vodovoda - v 3 (treh) izvodih.      </t>
  </si>
  <si>
    <t xml:space="preserve">Dobava in vgrajevanje posteljice cevovoda  v plasti 10 cm, s peskom – brez ostrih robov, vključno z utrditvijo v projektiranem padcu vodovoda na točnost ± 2 cm. </t>
  </si>
  <si>
    <t>• zasun  E2  - DN 80; ART. 4000, z vgr. gar.</t>
  </si>
  <si>
    <t>1.0.</t>
  </si>
  <si>
    <t>OPOMBA: Za prirobnično spajanje se uporabijo standardi matični vijaki iz nerjavnega jekla. Standardne izvedbe morajo biti tudi vsa tesnila - izvedbe  G-ST-P iz EPDM - elastomerne gume in kovinsko ojačitvijo. Vsi prirobnični fazonski kosi morajo biti z vrtljivimi prirobnicami.</t>
  </si>
  <si>
    <t xml:space="preserve">REKAPITULACIJA </t>
  </si>
  <si>
    <t>Načrt:</t>
  </si>
  <si>
    <t>DDV 22%</t>
  </si>
  <si>
    <t>SKUPAJ z DDV:</t>
  </si>
  <si>
    <t>Opis postavke</t>
  </si>
  <si>
    <t>Post.</t>
  </si>
  <si>
    <t xml:space="preserve">Objekt:   </t>
  </si>
  <si>
    <t>·Če ni s pogodbo ali tehničnimi pogoji določeno drugače, morajo biti v enotnih cenah vključeni vsi stroški za izvedbo posameznega dela (nabava materiala, stroški dela, preiskav, … ter vsi preostali stroški, ki niso posebej predvideni v posameznih postavkah ponudbenega oz. pogodbenega predračuna in so potrebni za izvedbo posameznih del)</t>
  </si>
  <si>
    <t>*Nepredvidena dela, v kolikor so upravičena in z vpisom odgovornega nadzornika, v višini do 10% skupne vrednosti del.</t>
  </si>
  <si>
    <t>Enota</t>
  </si>
  <si>
    <t>·Upoštevati je potrebno vso veljavno zakonodajo, tehnične specifikacije izdane s strani upravljavca vodovoda, splošne tehnične pogoje izdane s strani ZAG.</t>
  </si>
  <si>
    <t xml:space="preserve">  PRESTAVITVE IN ZAŠČITA VODOVODA</t>
  </si>
  <si>
    <t>1.0. GRADBENA DELA:</t>
  </si>
  <si>
    <t>2.0. MONTAŽNA DELA:</t>
  </si>
  <si>
    <t>RKP ČRNOMELJ - KANIŽARICA</t>
  </si>
  <si>
    <t>Dobava cevi iz NL (nodularna litina), po standardih SIST - EN 545:2010; tlačnega razreda C 64, dolžine 6 m, kalibrirane po celotni dolžini, na obojko -  neizvlečni razstavljiv spoj. Na notranji strani zaščitene z cementno malto, na zunanji strani zaščitene z aktivno galvansko zaščito - zlitino Zn + Al v skupni debelini min. 400g/m2, v razmerju 85 % Zn, 15 % Al, nato še prebrizgane z modrim epoksijem.  komplet s spojnim in tesnilnim materialom, tesnila iz elastomerne gume EPDM.(Cevi kot naprimer TRM ali Saint Gobain Pam ali kakovostno enakovredne).</t>
  </si>
  <si>
    <t xml:space="preserve">• FF - DN 80-300 </t>
  </si>
  <si>
    <t>• DN 80 Vi (pri hidrantih)</t>
  </si>
  <si>
    <t xml:space="preserve">• DN 80 Vi </t>
  </si>
  <si>
    <t>Prestavitev obstoječih  hidrantov izven območja projektiranega poločnika in kolesarske steze, komplet z demontažo obstoječih elementov in ponovno montažo z vsem potrebnim novim spojnim in montažnim materialom.</t>
  </si>
  <si>
    <t>• za PE cevovode: pesek gran. do 6 mm</t>
  </si>
  <si>
    <t>Terenska geodetska zakoličba obstoječega vodovoda izvedena po pooblaščenem predstavniku upravljavca vodovoda.</t>
  </si>
  <si>
    <t>• EU - DN 80 - neizvlečni razstavljiv spoj</t>
  </si>
  <si>
    <t>A.        1. FAZA: P1-1 do P1 - 38</t>
  </si>
  <si>
    <t>Identifikacija z označbo obstoječega vodovoda      (na celotni izvedbeni trasi)  s strani pooblaščenega predstavnika upravljavca vodovoda.</t>
  </si>
  <si>
    <t>Ročni odkop obstoječega vodovoda, v zemljišču do IV. ktg., na mestih prestavitve hidrantov, prevezav hišnih priključkov, prevezav glavnega vodovoda,  križanj in približevanj, vključno z nakladanjem in odvozom odkopa na trajno deponijo, ki si jo na lastne stroške pridobi izvajalec</t>
  </si>
  <si>
    <t>Strojni izkopgradbene jame globine do 1,5 m in širine dna 0,6 m, odkopom bočnih sten pod kotom 75°, z nakladanjem izkopa in odvozom na trajno deponijo, ki si jo pridobi izvajalec, vključno s poravnavo dna</t>
  </si>
  <si>
    <t>Zasip gradbenih jam do končne nivelete terena, po končanih montažnih delih in osnovnem zasipu cevovoda, z ustreznim tamponskim materialom gran. do 30 mm, z nabijanjem v plasteh po 20 cm do predpisane zbitosti za tovrstne obremenitve (zbitost min. 95 % po SPP), kar mora izvajalec dokazati z meritvami.</t>
  </si>
  <si>
    <r>
      <t xml:space="preserve">Prevezava obstoječih hišnih priključkov z navezavo  na novozgrajen cevovod NL-DN 80 (pri prestavitvah hidrantov), komplet z ventilom – sistem ,,ZAK”, vgradbeno garnituro, LŽ cestno kapo ø 90 mm, povprečno  5 m cevi/priključek PE 100-SDR11- 3/4" do 1" ter cca 4 m STIGMAFLEX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</rPr>
      <t xml:space="preserve"> 75 zaščitnih cevi/priključek, ki se jih položi pod vozišči in urejenimi površinami, z vsemi potrebnimi spojnimi kosi - fitingi  iz acetala (Delrin), komplet s tesnilnim in spojnim materialom </t>
    </r>
  </si>
  <si>
    <t>A/   1. FAZA: P1-1 do P1-38</t>
  </si>
  <si>
    <t xml:space="preserve">• N - DN 80/80 </t>
  </si>
  <si>
    <t>3.0 OSTALA DELA</t>
  </si>
  <si>
    <t>Ostala nepredvidena dela; obračun po dejanskih stroških porabe časa in materiala po vpisu v gradbeni dnevnik; Ocena 10% od vrednosti načrtovanih del v skupni rekapitulaciji</t>
  </si>
  <si>
    <t>Morebitna dodatna in nepredvidena dela v višini 10 % od načrtovanih del - obračun po dejanskih stroških in potrjeni gradbeni knjigi.   Upoštevano v skupni rekapitulaciji</t>
  </si>
  <si>
    <t>Opomba:</t>
  </si>
  <si>
    <t>Nepredvidena dela v višini 10 % predračunske vrednosti so upoštevana v skupni rekapitulaciji predračuna.
Nepredvidena dela se obračuna po dejanskih stroških, če so upravičena in potrjena s strani nadzornika v knjigi obračunskih izmer.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</si>
</sst>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\ &quot;SIT&quot;_-;\-* #,##0\ &quot;SIT&quot;_-;_-* &quot;-&quot;\ &quot;SIT&quot;_-;_-@_-"/>
    <numFmt numFmtId="165" formatCode="_-* #,##0\ _S_I_T_-;\-* #,##0\ _S_I_T_-;_-* &quot;-&quot;\ _S_I_T_-;_-@_-"/>
    <numFmt numFmtId="166" formatCode="_-* #,##0.00\ &quot;SIT&quot;_-;\-* #,##0.00\ &quot;SIT&quot;_-;_-* &quot;-&quot;??\ &quot;SIT&quot;_-;_-@_-"/>
    <numFmt numFmtId="167" formatCode="_-* #,##0.00\ _S_I_T_-;\-* #,##0.00\ _S_I_T_-;_-* &quot;-&quot;??\ _S_I_T_-;_-@_-"/>
    <numFmt numFmtId="168" formatCode="#,##0.00\ [$€-1]"/>
    <numFmt numFmtId="169" formatCode="#,##0\ [$€-1]"/>
    <numFmt numFmtId="170" formatCode="0.0"/>
    <numFmt numFmtId="171" formatCode="#,##0.0"/>
  </numFmts>
  <fonts count="28">
    <font>
      <b/>
      <sz val="12"/>
      <color indexed="8"/>
      <name val="SSPalatino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SSPalatino"/>
      <charset val="238"/>
    </font>
    <font>
      <sz val="10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0"/>
      <name val="Arial CE"/>
      <charset val="238"/>
    </font>
    <font>
      <sz val="10"/>
      <color indexed="8"/>
      <name val="MS Sans Serif"/>
      <charset val="238"/>
    </font>
    <font>
      <b/>
      <sz val="10"/>
      <name val="SSPalatino"/>
      <charset val="238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Arial"/>
      <family val="2"/>
      <charset val="238"/>
    </font>
    <font>
      <b/>
      <sz val="11"/>
      <name val="SSPalatino"/>
      <charset val="238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sz val="10"/>
      <color rgb="FFFF0000"/>
      <name val="Arial"/>
      <family val="2"/>
    </font>
    <font>
      <b/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0"/>
      <name val="Calibri"/>
      <family val="2"/>
      <charset val="238"/>
    </font>
    <font>
      <b/>
      <sz val="1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name val="SSPalatino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 applyFill="0" applyBorder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/>
    <xf numFmtId="0" fontId="7" fillId="0" borderId="0"/>
    <xf numFmtId="0" fontId="2" fillId="0" borderId="0"/>
    <xf numFmtId="0" fontId="8" fillId="0" borderId="0"/>
    <xf numFmtId="0" fontId="2" fillId="0" borderId="0"/>
    <xf numFmtId="166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7" fillId="0" borderId="0" applyFont="0" applyFill="0" applyBorder="0" applyAlignment="0" applyProtection="0"/>
  </cellStyleXfs>
  <cellXfs count="250">
    <xf numFmtId="0" fontId="0" fillId="0" borderId="0" xfId="0"/>
    <xf numFmtId="4" fontId="4" fillId="0" borderId="0" xfId="0" applyNumberFormat="1" applyFont="1"/>
    <xf numFmtId="0" fontId="6" fillId="0" borderId="0" xfId="0" applyFont="1"/>
    <xf numFmtId="4" fontId="4" fillId="0" borderId="0" xfId="5" applyNumberFormat="1" applyFont="1"/>
    <xf numFmtId="4" fontId="4" fillId="0" borderId="0" xfId="5" applyNumberFormat="1" applyFont="1" applyAlignment="1">
      <alignment horizontal="left" vertical="top" wrapText="1"/>
    </xf>
    <xf numFmtId="168" fontId="2" fillId="0" borderId="0" xfId="5" applyNumberFormat="1" applyFont="1"/>
    <xf numFmtId="0" fontId="4" fillId="0" borderId="0" xfId="3" applyFont="1"/>
    <xf numFmtId="0" fontId="4" fillId="0" borderId="0" xfId="3" applyFont="1" applyBorder="1"/>
    <xf numFmtId="4" fontId="4" fillId="0" borderId="0" xfId="3" applyNumberFormat="1" applyFont="1" applyBorder="1" applyAlignment="1">
      <alignment horizontal="right"/>
    </xf>
    <xf numFmtId="0" fontId="21" fillId="0" borderId="0" xfId="3" applyFont="1"/>
    <xf numFmtId="0" fontId="2" fillId="0" borderId="0" xfId="3" applyFont="1"/>
    <xf numFmtId="0" fontId="2" fillId="0" borderId="0" xfId="3" applyFont="1" applyBorder="1"/>
    <xf numFmtId="168" fontId="2" fillId="0" borderId="0" xfId="3" applyNumberFormat="1" applyFont="1" applyBorder="1"/>
    <xf numFmtId="4" fontId="21" fillId="0" borderId="0" xfId="5" applyNumberFormat="1" applyFont="1" applyAlignment="1">
      <alignment horizontal="left" vertical="top" wrapText="1"/>
    </xf>
    <xf numFmtId="4" fontId="21" fillId="0" borderId="0" xfId="5" applyNumberFormat="1" applyFont="1"/>
    <xf numFmtId="168" fontId="20" fillId="0" borderId="0" xfId="5" applyNumberFormat="1" applyFont="1"/>
    <xf numFmtId="4" fontId="21" fillId="0" borderId="0" xfId="3" applyNumberFormat="1" applyFont="1"/>
    <xf numFmtId="168" fontId="20" fillId="0" borderId="0" xfId="3" applyNumberFormat="1" applyFont="1"/>
    <xf numFmtId="168" fontId="20" fillId="0" borderId="0" xfId="3" applyNumberFormat="1" applyFont="1" applyBorder="1"/>
    <xf numFmtId="168" fontId="21" fillId="0" borderId="0" xfId="3" applyNumberFormat="1" applyFont="1"/>
    <xf numFmtId="0" fontId="20" fillId="0" borderId="0" xfId="3" applyFont="1"/>
    <xf numFmtId="0" fontId="20" fillId="0" borderId="0" xfId="3" applyFont="1" applyBorder="1"/>
    <xf numFmtId="4" fontId="20" fillId="0" borderId="0" xfId="3" applyNumberFormat="1" applyFont="1"/>
    <xf numFmtId="169" fontId="20" fillId="0" borderId="0" xfId="3" applyNumberFormat="1" applyFont="1" applyProtection="1">
      <protection locked="0"/>
    </xf>
    <xf numFmtId="0" fontId="20" fillId="0" borderId="0" xfId="5" applyFont="1" applyBorder="1" applyAlignment="1">
      <alignment horizontal="center" wrapText="1"/>
    </xf>
    <xf numFmtId="4" fontId="20" fillId="0" borderId="0" xfId="3" applyNumberFormat="1" applyFont="1" applyBorder="1" applyAlignment="1">
      <alignment horizontal="right"/>
    </xf>
    <xf numFmtId="169" fontId="20" fillId="0" borderId="0" xfId="3" applyNumberFormat="1" applyFont="1" applyBorder="1" applyProtection="1">
      <protection locked="0"/>
    </xf>
    <xf numFmtId="0" fontId="2" fillId="0" borderId="0" xfId="5" applyFont="1" applyBorder="1" applyAlignment="1">
      <alignment horizontal="center" wrapText="1"/>
    </xf>
    <xf numFmtId="4" fontId="2" fillId="0" borderId="0" xfId="3" applyNumberFormat="1" applyFont="1" applyBorder="1" applyAlignment="1">
      <alignment horizontal="right"/>
    </xf>
    <xf numFmtId="169" fontId="2" fillId="0" borderId="0" xfId="3" applyNumberFormat="1" applyFont="1" applyBorder="1" applyProtection="1">
      <protection locked="0"/>
    </xf>
    <xf numFmtId="0" fontId="21" fillId="0" borderId="0" xfId="3" applyFont="1" applyAlignment="1">
      <alignment horizontal="center" vertical="center"/>
    </xf>
    <xf numFmtId="0" fontId="1" fillId="0" borderId="1" xfId="6" applyFont="1" applyFill="1" applyBorder="1" applyAlignment="1">
      <alignment horizontal="center" vertical="center"/>
    </xf>
    <xf numFmtId="0" fontId="1" fillId="0" borderId="1" xfId="6" applyFont="1" applyFill="1" applyBorder="1" applyAlignment="1">
      <alignment horizontal="center" wrapText="1"/>
    </xf>
    <xf numFmtId="170" fontId="1" fillId="0" borderId="1" xfId="6" applyNumberFormat="1" applyFont="1" applyFill="1" applyBorder="1" applyAlignment="1">
      <alignment horizontal="center" vertical="center"/>
    </xf>
    <xf numFmtId="166" fontId="1" fillId="0" borderId="1" xfId="8" applyFont="1" applyFill="1" applyBorder="1" applyAlignment="1">
      <alignment horizontal="center" vertical="center"/>
    </xf>
    <xf numFmtId="4" fontId="2" fillId="0" borderId="0" xfId="5" applyNumberFormat="1" applyFont="1" applyAlignment="1">
      <alignment horizontal="center" wrapText="1"/>
    </xf>
    <xf numFmtId="4" fontId="2" fillId="0" borderId="0" xfId="5" applyNumberFormat="1" applyFont="1"/>
    <xf numFmtId="0" fontId="1" fillId="0" borderId="0" xfId="3" applyFont="1"/>
    <xf numFmtId="49" fontId="1" fillId="0" borderId="2" xfId="3" applyNumberFormat="1" applyFont="1" applyBorder="1" applyAlignment="1">
      <alignment horizontal="left" vertical="top"/>
    </xf>
    <xf numFmtId="0" fontId="1" fillId="0" borderId="0" xfId="3" applyFont="1" applyAlignment="1">
      <alignment horizontal="center"/>
    </xf>
    <xf numFmtId="4" fontId="1" fillId="0" borderId="0" xfId="3" applyNumberFormat="1" applyFont="1"/>
    <xf numFmtId="168" fontId="1" fillId="0" borderId="0" xfId="3" applyNumberFormat="1" applyFont="1"/>
    <xf numFmtId="49" fontId="1" fillId="0" borderId="0" xfId="3" applyNumberFormat="1" applyFont="1" applyAlignment="1">
      <alignment horizontal="left" vertical="top"/>
    </xf>
    <xf numFmtId="0" fontId="2" fillId="0" borderId="0" xfId="3" applyFont="1" applyAlignment="1">
      <alignment horizontal="center" wrapText="1"/>
    </xf>
    <xf numFmtId="171" fontId="2" fillId="0" borderId="0" xfId="5" applyNumberFormat="1" applyFont="1" applyBorder="1"/>
    <xf numFmtId="168" fontId="2" fillId="0" borderId="0" xfId="5" applyNumberFormat="1" applyFont="1" applyBorder="1" applyProtection="1">
      <protection locked="0"/>
    </xf>
    <xf numFmtId="49" fontId="1" fillId="0" borderId="0" xfId="5" applyNumberFormat="1" applyFont="1" applyAlignment="1">
      <alignment horizontal="left" vertical="top" wrapText="1"/>
    </xf>
    <xf numFmtId="0" fontId="1" fillId="0" borderId="1" xfId="6" applyFont="1" applyFill="1" applyBorder="1" applyAlignment="1">
      <alignment horizontal="left" vertical="top"/>
    </xf>
    <xf numFmtId="49" fontId="1" fillId="0" borderId="0" xfId="3" applyNumberFormat="1" applyFont="1" applyBorder="1" applyAlignment="1">
      <alignment horizontal="left" vertical="top"/>
    </xf>
    <xf numFmtId="0" fontId="2" fillId="0" borderId="0" xfId="5" applyFont="1" applyAlignment="1">
      <alignment horizontal="center" wrapText="1"/>
    </xf>
    <xf numFmtId="171" fontId="2" fillId="0" borderId="0" xfId="5" applyNumberFormat="1" applyFont="1" applyFill="1" applyBorder="1" applyAlignment="1">
      <alignment horizontal="right"/>
    </xf>
    <xf numFmtId="168" fontId="2" fillId="0" borderId="0" xfId="5" applyNumberFormat="1" applyFont="1" applyFill="1" applyBorder="1" applyProtection="1">
      <protection locked="0"/>
    </xf>
    <xf numFmtId="4" fontId="5" fillId="0" borderId="0" xfId="3" applyNumberFormat="1" applyFont="1"/>
    <xf numFmtId="0" fontId="5" fillId="0" borderId="0" xfId="3" applyFont="1"/>
    <xf numFmtId="168" fontId="5" fillId="0" borderId="0" xfId="3" applyNumberFormat="1" applyFont="1"/>
    <xf numFmtId="168" fontId="4" fillId="0" borderId="0" xfId="3" applyNumberFormat="1" applyFont="1"/>
    <xf numFmtId="171" fontId="4" fillId="0" borderId="0" xfId="5" applyNumberFormat="1" applyFont="1" applyBorder="1"/>
    <xf numFmtId="4" fontId="4" fillId="0" borderId="0" xfId="5" applyNumberFormat="1" applyFont="1" applyAlignment="1">
      <alignment horizontal="center" wrapText="1"/>
    </xf>
    <xf numFmtId="0" fontId="4" fillId="0" borderId="0" xfId="3" applyFont="1" applyAlignment="1">
      <alignment horizontal="center" wrapText="1"/>
    </xf>
    <xf numFmtId="4" fontId="4" fillId="0" borderId="0" xfId="3" applyNumberFormat="1" applyFont="1" applyAlignment="1">
      <alignment horizontal="right"/>
    </xf>
    <xf numFmtId="169" fontId="4" fillId="0" borderId="0" xfId="3" applyNumberFormat="1" applyFont="1" applyProtection="1">
      <protection locked="0"/>
    </xf>
    <xf numFmtId="0" fontId="4" fillId="0" borderId="0" xfId="5" applyFont="1" applyAlignment="1">
      <alignment horizontal="center" wrapText="1"/>
    </xf>
    <xf numFmtId="0" fontId="5" fillId="0" borderId="1" xfId="6" applyFont="1" applyFill="1" applyBorder="1" applyAlignment="1">
      <alignment horizontal="center" wrapText="1"/>
    </xf>
    <xf numFmtId="170" fontId="5" fillId="0" borderId="1" xfId="6" applyNumberFormat="1" applyFont="1" applyFill="1" applyBorder="1" applyAlignment="1">
      <alignment horizontal="center" vertical="center"/>
    </xf>
    <xf numFmtId="166" fontId="5" fillId="0" borderId="1" xfId="8" applyFont="1" applyFill="1" applyBorder="1" applyAlignment="1">
      <alignment horizontal="center" vertical="center"/>
    </xf>
    <xf numFmtId="0" fontId="5" fillId="0" borderId="0" xfId="3" applyFont="1" applyAlignment="1">
      <alignment horizontal="center"/>
    </xf>
    <xf numFmtId="0" fontId="5" fillId="0" borderId="4" xfId="5" applyFont="1" applyBorder="1" applyAlignment="1">
      <alignment horizontal="center" wrapText="1"/>
    </xf>
    <xf numFmtId="4" fontId="5" fillId="0" borderId="4" xfId="3" applyNumberFormat="1" applyFont="1" applyBorder="1" applyAlignment="1">
      <alignment horizontal="right"/>
    </xf>
    <xf numFmtId="0" fontId="5" fillId="0" borderId="4" xfId="3" applyFont="1" applyBorder="1"/>
    <xf numFmtId="169" fontId="5" fillId="0" borderId="4" xfId="3" applyNumberFormat="1" applyFont="1" applyBorder="1" applyProtection="1">
      <protection locked="0"/>
    </xf>
    <xf numFmtId="168" fontId="5" fillId="0" borderId="9" xfId="3" applyNumberFormat="1" applyFont="1" applyBorder="1"/>
    <xf numFmtId="4" fontId="5" fillId="0" borderId="0" xfId="5" applyNumberFormat="1" applyFont="1" applyBorder="1" applyAlignment="1">
      <alignment horizontal="left" vertical="top" wrapText="1"/>
    </xf>
    <xf numFmtId="4" fontId="5" fillId="0" borderId="0" xfId="5" applyNumberFormat="1" applyFont="1" applyBorder="1"/>
    <xf numFmtId="168" fontId="1" fillId="0" borderId="11" xfId="5" applyNumberFormat="1" applyFont="1" applyBorder="1"/>
    <xf numFmtId="4" fontId="5" fillId="0" borderId="4" xfId="5" applyNumberFormat="1" applyFont="1" applyBorder="1" applyAlignment="1">
      <alignment horizontal="left" vertical="top" wrapText="1"/>
    </xf>
    <xf numFmtId="4" fontId="5" fillId="0" borderId="4" xfId="5" applyNumberFormat="1" applyFont="1" applyBorder="1"/>
    <xf numFmtId="168" fontId="1" fillId="0" borderId="9" xfId="5" applyNumberFormat="1" applyFont="1" applyBorder="1"/>
    <xf numFmtId="0" fontId="10" fillId="0" borderId="0" xfId="0" applyFont="1"/>
    <xf numFmtId="14" fontId="13" fillId="0" borderId="0" xfId="4" applyNumberFormat="1" applyFont="1" applyAlignment="1">
      <alignment horizontal="left" vertical="center" wrapText="1"/>
    </xf>
    <xf numFmtId="1" fontId="13" fillId="0" borderId="0" xfId="0" applyNumberFormat="1" applyFont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4" applyFont="1" applyAlignment="1"/>
    <xf numFmtId="0" fontId="12" fillId="0" borderId="14" xfId="4" applyFont="1" applyBorder="1" applyAlignment="1"/>
    <xf numFmtId="4" fontId="4" fillId="0" borderId="0" xfId="0" applyNumberFormat="1" applyFont="1" applyBorder="1"/>
    <xf numFmtId="0" fontId="10" fillId="0" borderId="0" xfId="0" applyFont="1" applyBorder="1"/>
    <xf numFmtId="0" fontId="6" fillId="0" borderId="0" xfId="0" applyFont="1" applyBorder="1"/>
    <xf numFmtId="0" fontId="15" fillId="0" borderId="0" xfId="0" applyFont="1"/>
    <xf numFmtId="168" fontId="15" fillId="0" borderId="0" xfId="0" applyNumberFormat="1" applyFont="1"/>
    <xf numFmtId="0" fontId="16" fillId="0" borderId="0" xfId="0" applyFont="1"/>
    <xf numFmtId="166" fontId="2" fillId="0" borderId="1" xfId="8" applyFont="1" applyFill="1" applyBorder="1" applyAlignment="1">
      <alignment horizontal="center" vertical="center"/>
    </xf>
    <xf numFmtId="168" fontId="2" fillId="0" borderId="0" xfId="3" applyNumberFormat="1" applyFont="1"/>
    <xf numFmtId="4" fontId="1" fillId="0" borderId="0" xfId="0" applyNumberFormat="1" applyFont="1" applyAlignment="1">
      <alignment horizontal="left" vertical="top" wrapText="1"/>
    </xf>
    <xf numFmtId="4" fontId="1" fillId="0" borderId="0" xfId="0" applyNumberFormat="1" applyFont="1"/>
    <xf numFmtId="0" fontId="17" fillId="0" borderId="0" xfId="0" applyFont="1"/>
    <xf numFmtId="168" fontId="17" fillId="0" borderId="0" xfId="0" applyNumberFormat="1" applyFont="1"/>
    <xf numFmtId="4" fontId="1" fillId="0" borderId="14" xfId="0" applyNumberFormat="1" applyFont="1" applyBorder="1"/>
    <xf numFmtId="0" fontId="17" fillId="0" borderId="14" xfId="0" applyFont="1" applyBorder="1"/>
    <xf numFmtId="168" fontId="17" fillId="0" borderId="14" xfId="0" applyNumberFormat="1" applyFont="1" applyBorder="1"/>
    <xf numFmtId="0" fontId="18" fillId="0" borderId="0" xfId="4" applyFont="1" applyAlignment="1"/>
    <xf numFmtId="4" fontId="2" fillId="0" borderId="0" xfId="0" applyNumberFormat="1" applyFont="1"/>
    <xf numFmtId="0" fontId="19" fillId="0" borderId="0" xfId="0" applyFont="1"/>
    <xf numFmtId="168" fontId="19" fillId="0" borderId="0" xfId="0" applyNumberFormat="1" applyFont="1"/>
    <xf numFmtId="49" fontId="1" fillId="0" borderId="14" xfId="3" applyNumberFormat="1" applyFont="1" applyBorder="1" applyAlignment="1">
      <alignment horizontal="left" vertical="top"/>
    </xf>
    <xf numFmtId="0" fontId="1" fillId="0" borderId="14" xfId="5" applyFont="1" applyBorder="1" applyAlignment="1">
      <alignment horizontal="center" wrapText="1"/>
    </xf>
    <xf numFmtId="4" fontId="1" fillId="0" borderId="14" xfId="3" applyNumberFormat="1" applyFont="1" applyBorder="1" applyAlignment="1">
      <alignment horizontal="right"/>
    </xf>
    <xf numFmtId="0" fontId="1" fillId="0" borderId="14" xfId="3" applyFont="1" applyBorder="1"/>
    <xf numFmtId="169" fontId="1" fillId="0" borderId="14" xfId="3" applyNumberFormat="1" applyFont="1" applyBorder="1" applyProtection="1">
      <protection locked="0"/>
    </xf>
    <xf numFmtId="168" fontId="1" fillId="0" borderId="14" xfId="3" applyNumberFormat="1" applyFont="1" applyBorder="1"/>
    <xf numFmtId="0" fontId="11" fillId="0" borderId="0" xfId="0" applyFont="1"/>
    <xf numFmtId="4" fontId="1" fillId="0" borderId="0" xfId="0" applyNumberFormat="1" applyFont="1" applyBorder="1" applyAlignment="1">
      <alignment horizontal="left" vertical="top" wrapText="1"/>
    </xf>
    <xf numFmtId="0" fontId="20" fillId="0" borderId="0" xfId="3" applyFont="1" applyAlignment="1">
      <alignment horizontal="left" vertical="center" wrapText="1"/>
    </xf>
    <xf numFmtId="0" fontId="20" fillId="0" borderId="0" xfId="5" applyFont="1" applyAlignment="1">
      <alignment horizontal="left" vertical="center" wrapText="1"/>
    </xf>
    <xf numFmtId="0" fontId="20" fillId="0" borderId="0" xfId="5" applyFont="1" applyBorder="1" applyAlignment="1">
      <alignment horizontal="left" vertical="center" wrapText="1"/>
    </xf>
    <xf numFmtId="4" fontId="21" fillId="0" borderId="0" xfId="5" applyNumberFormat="1" applyFont="1" applyAlignment="1">
      <alignment horizontal="left" vertical="center" wrapText="1"/>
    </xf>
    <xf numFmtId="0" fontId="21" fillId="0" borderId="0" xfId="3" applyFont="1" applyAlignment="1">
      <alignment horizontal="left" vertical="center" wrapText="1"/>
    </xf>
    <xf numFmtId="0" fontId="2" fillId="0" borderId="0" xfId="3" applyFont="1" applyAlignment="1">
      <alignment horizontal="left" vertical="center" wrapText="1"/>
    </xf>
    <xf numFmtId="0" fontId="2" fillId="0" borderId="0" xfId="5" applyFont="1" applyAlignment="1">
      <alignment horizontal="left" vertical="center" wrapText="1"/>
    </xf>
    <xf numFmtId="0" fontId="2" fillId="0" borderId="0" xfId="5" applyNumberFormat="1" applyFont="1" applyBorder="1" applyAlignment="1">
      <alignment horizontal="left" vertical="center" wrapText="1"/>
    </xf>
    <xf numFmtId="0" fontId="2" fillId="0" borderId="0" xfId="5" applyFont="1" applyBorder="1" applyAlignment="1">
      <alignment horizontal="left" vertical="center" wrapText="1"/>
    </xf>
    <xf numFmtId="4" fontId="2" fillId="0" borderId="0" xfId="5" applyNumberFormat="1" applyFont="1" applyAlignment="1">
      <alignment horizontal="left" vertical="center" wrapText="1"/>
    </xf>
    <xf numFmtId="0" fontId="1" fillId="0" borderId="14" xfId="5" applyFont="1" applyBorder="1" applyAlignment="1">
      <alignment horizontal="left" vertical="center" wrapText="1"/>
    </xf>
    <xf numFmtId="0" fontId="1" fillId="0" borderId="0" xfId="3" applyFont="1" applyAlignment="1">
      <alignment horizontal="left" vertical="center" wrapText="1"/>
    </xf>
    <xf numFmtId="4" fontId="2" fillId="0" borderId="0" xfId="3" applyNumberFormat="1" applyFont="1"/>
    <xf numFmtId="49" fontId="1" fillId="0" borderId="0" xfId="3" applyNumberFormat="1" applyFont="1" applyBorder="1" applyAlignment="1">
      <alignment vertical="top"/>
    </xf>
    <xf numFmtId="0" fontId="2" fillId="0" borderId="0" xfId="3" applyNumberFormat="1" applyFont="1" applyAlignment="1">
      <alignment horizontal="left" vertical="center" wrapText="1"/>
    </xf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center" vertical="center" wrapText="1"/>
    </xf>
    <xf numFmtId="0" fontId="1" fillId="0" borderId="14" xfId="5" applyFont="1" applyBorder="1" applyAlignment="1">
      <alignment horizontal="center" vertical="center" wrapText="1"/>
    </xf>
    <xf numFmtId="168" fontId="1" fillId="0" borderId="16" xfId="3" applyNumberFormat="1" applyFont="1" applyBorder="1"/>
    <xf numFmtId="0" fontId="5" fillId="0" borderId="0" xfId="3" applyFont="1" applyAlignment="1">
      <alignment horizontal="left" vertical="center" wrapText="1"/>
    </xf>
    <xf numFmtId="0" fontId="4" fillId="0" borderId="0" xfId="3" applyFont="1" applyAlignment="1">
      <alignment horizontal="left" vertical="center" wrapText="1"/>
    </xf>
    <xf numFmtId="4" fontId="4" fillId="0" borderId="0" xfId="5" applyNumberFormat="1" applyFont="1" applyAlignment="1">
      <alignment horizontal="left" vertical="center" wrapText="1"/>
    </xf>
    <xf numFmtId="0" fontId="4" fillId="0" borderId="0" xfId="5" applyFont="1" applyAlignment="1">
      <alignment horizontal="left" vertical="center" wrapText="1"/>
    </xf>
    <xf numFmtId="4" fontId="2" fillId="0" borderId="0" xfId="5" applyNumberFormat="1" applyFont="1" applyAlignment="1">
      <alignment horizontal="center" vertical="center" wrapText="1"/>
    </xf>
    <xf numFmtId="0" fontId="2" fillId="0" borderId="0" xfId="5" applyFont="1" applyBorder="1" applyAlignment="1">
      <alignment horizontal="center" vertical="center" wrapText="1"/>
    </xf>
    <xf numFmtId="169" fontId="2" fillId="0" borderId="6" xfId="3" applyNumberFormat="1" applyFont="1" applyBorder="1" applyProtection="1">
      <protection locked="0"/>
    </xf>
    <xf numFmtId="168" fontId="2" fillId="0" borderId="7" xfId="3" applyNumberFormat="1" applyFont="1" applyBorder="1"/>
    <xf numFmtId="0" fontId="5" fillId="0" borderId="1" xfId="6" applyFont="1" applyFill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16" fontId="1" fillId="0" borderId="0" xfId="3" applyNumberFormat="1" applyFont="1" applyAlignment="1">
      <alignment horizontal="left" vertical="center" wrapText="1"/>
    </xf>
    <xf numFmtId="0" fontId="4" fillId="0" borderId="4" xfId="5" applyFont="1" applyBorder="1" applyAlignment="1">
      <alignment horizontal="left" vertical="center" wrapText="1"/>
    </xf>
    <xf numFmtId="0" fontId="4" fillId="0" borderId="4" xfId="5" applyFont="1" applyBorder="1" applyAlignment="1">
      <alignment horizontal="center" wrapText="1"/>
    </xf>
    <xf numFmtId="4" fontId="4" fillId="0" borderId="4" xfId="3" applyNumberFormat="1" applyFont="1" applyBorder="1" applyAlignment="1">
      <alignment horizontal="right"/>
    </xf>
    <xf numFmtId="0" fontId="4" fillId="0" borderId="4" xfId="3" applyFont="1" applyBorder="1"/>
    <xf numFmtId="169" fontId="4" fillId="0" borderId="4" xfId="3" applyNumberFormat="1" applyFont="1" applyBorder="1" applyProtection="1">
      <protection locked="0"/>
    </xf>
    <xf numFmtId="168" fontId="4" fillId="0" borderId="4" xfId="3" applyNumberFormat="1" applyFont="1" applyBorder="1"/>
    <xf numFmtId="4" fontId="1" fillId="0" borderId="18" xfId="0" applyNumberFormat="1" applyFont="1" applyBorder="1" applyAlignment="1">
      <alignment horizontal="left" vertical="top" wrapText="1"/>
    </xf>
    <xf numFmtId="4" fontId="1" fillId="0" borderId="18" xfId="0" applyNumberFormat="1" applyFont="1" applyBorder="1"/>
    <xf numFmtId="0" fontId="4" fillId="0" borderId="0" xfId="5" applyFont="1" applyBorder="1" applyAlignment="1">
      <alignment horizontal="justify" vertical="center" wrapText="1"/>
    </xf>
    <xf numFmtId="0" fontId="4" fillId="0" borderId="0" xfId="5" applyFont="1" applyBorder="1" applyAlignment="1">
      <alignment horizontal="center" wrapText="1"/>
    </xf>
    <xf numFmtId="169" fontId="4" fillId="0" borderId="0" xfId="3" applyNumberFormat="1" applyFont="1" applyBorder="1" applyProtection="1">
      <protection locked="0"/>
    </xf>
    <xf numFmtId="168" fontId="4" fillId="0" borderId="0" xfId="3" applyNumberFormat="1" applyFont="1" applyBorder="1"/>
    <xf numFmtId="0" fontId="20" fillId="0" borderId="0" xfId="3" applyFont="1" applyAlignment="1">
      <alignment horizontal="center" vertical="center"/>
    </xf>
    <xf numFmtId="0" fontId="20" fillId="0" borderId="0" xfId="5" applyFont="1" applyAlignment="1">
      <alignment horizontal="center" vertical="center" wrapText="1"/>
    </xf>
    <xf numFmtId="4" fontId="20" fillId="0" borderId="0" xfId="3" applyNumberFormat="1" applyFont="1" applyAlignment="1">
      <alignment horizontal="right"/>
    </xf>
    <xf numFmtId="0" fontId="22" fillId="0" borderId="0" xfId="3" applyFont="1" applyAlignment="1">
      <alignment horizontal="center" vertical="center" wrapText="1"/>
    </xf>
    <xf numFmtId="4" fontId="22" fillId="0" borderId="0" xfId="3" applyNumberFormat="1" applyFont="1" applyAlignment="1">
      <alignment wrapText="1"/>
    </xf>
    <xf numFmtId="0" fontId="22" fillId="0" borderId="0" xfId="3" applyFont="1" applyAlignment="1">
      <alignment wrapText="1"/>
    </xf>
    <xf numFmtId="168" fontId="22" fillId="0" borderId="0" xfId="3" applyNumberFormat="1" applyFont="1" applyAlignment="1">
      <alignment wrapText="1"/>
    </xf>
    <xf numFmtId="0" fontId="4" fillId="0" borderId="0" xfId="3" applyFont="1" applyAlignment="1">
      <alignment horizontal="center" vertical="center" wrapText="1"/>
    </xf>
    <xf numFmtId="49" fontId="5" fillId="0" borderId="0" xfId="3" applyNumberFormat="1" applyFont="1" applyAlignment="1">
      <alignment vertical="top"/>
    </xf>
    <xf numFmtId="0" fontId="4" fillId="0" borderId="0" xfId="3" applyFont="1" applyAlignment="1">
      <alignment horizontal="justify" vertical="center" wrapText="1"/>
    </xf>
    <xf numFmtId="49" fontId="22" fillId="0" borderId="0" xfId="3" applyNumberFormat="1" applyFont="1" applyBorder="1" applyAlignment="1">
      <alignment horizontal="left" vertical="top"/>
    </xf>
    <xf numFmtId="49" fontId="22" fillId="0" borderId="0" xfId="5" applyNumberFormat="1" applyFont="1" applyAlignment="1">
      <alignment horizontal="left" vertical="top" wrapText="1"/>
    </xf>
    <xf numFmtId="0" fontId="25" fillId="0" borderId="18" xfId="0" applyFont="1" applyBorder="1"/>
    <xf numFmtId="168" fontId="25" fillId="0" borderId="18" xfId="0" applyNumberFormat="1" applyFont="1" applyBorder="1"/>
    <xf numFmtId="0" fontId="25" fillId="0" borderId="0" xfId="0" applyFont="1"/>
    <xf numFmtId="4" fontId="11" fillId="0" borderId="5" xfId="5" applyNumberFormat="1" applyFont="1" applyBorder="1" applyAlignment="1">
      <alignment horizontal="left" vertical="top" wrapText="1"/>
    </xf>
    <xf numFmtId="4" fontId="11" fillId="0" borderId="5" xfId="5" applyNumberFormat="1" applyFont="1" applyBorder="1"/>
    <xf numFmtId="168" fontId="11" fillId="0" borderId="13" xfId="5" applyNumberFormat="1" applyFont="1" applyBorder="1"/>
    <xf numFmtId="14" fontId="13" fillId="0" borderId="4" xfId="4" applyNumberFormat="1" applyFont="1" applyBorder="1" applyAlignment="1">
      <alignment horizontal="left" vertical="center" wrapText="1"/>
    </xf>
    <xf numFmtId="0" fontId="4" fillId="0" borderId="0" xfId="3" applyNumberFormat="1" applyFont="1" applyAlignment="1">
      <alignment horizontal="justify" vertical="center" wrapText="1"/>
    </xf>
    <xf numFmtId="0" fontId="23" fillId="0" borderId="0" xfId="4" applyFont="1" applyAlignment="1">
      <alignment horizontal="center" vertical="center" wrapText="1"/>
    </xf>
    <xf numFmtId="0" fontId="11" fillId="0" borderId="0" xfId="4" applyFont="1" applyAlignment="1">
      <alignment vertical="center"/>
    </xf>
    <xf numFmtId="0" fontId="18" fillId="0" borderId="0" xfId="4" applyFont="1" applyAlignment="1">
      <alignment vertical="center"/>
    </xf>
    <xf numFmtId="0" fontId="11" fillId="0" borderId="14" xfId="4" applyFont="1" applyBorder="1" applyAlignment="1">
      <alignment vertical="center"/>
    </xf>
    <xf numFmtId="4" fontId="4" fillId="0" borderId="0" xfId="0" applyNumberFormat="1" applyFont="1" applyBorder="1" applyAlignment="1">
      <alignment vertical="center"/>
    </xf>
    <xf numFmtId="0" fontId="1" fillId="0" borderId="3" xfId="3" applyFont="1" applyBorder="1" applyAlignment="1">
      <alignment vertical="center"/>
    </xf>
    <xf numFmtId="0" fontId="4" fillId="0" borderId="0" xfId="5" applyNumberFormat="1" applyFont="1" applyAlignment="1">
      <alignment horizontal="justify" vertical="center" wrapText="1"/>
    </xf>
    <xf numFmtId="0" fontId="2" fillId="2" borderId="0" xfId="0" applyFont="1" applyFill="1" applyAlignment="1">
      <alignment horizontal="justify" vertical="center"/>
    </xf>
    <xf numFmtId="4" fontId="1" fillId="0" borderId="18" xfId="0" applyNumberFormat="1" applyFont="1" applyBorder="1" applyAlignment="1">
      <alignment vertical="center"/>
    </xf>
    <xf numFmtId="0" fontId="4" fillId="0" borderId="0" xfId="5" applyFont="1" applyAlignment="1">
      <alignment horizontal="justify" vertical="center" wrapText="1"/>
    </xf>
    <xf numFmtId="0" fontId="5" fillId="0" borderId="4" xfId="5" applyFont="1" applyBorder="1" applyAlignment="1">
      <alignment horizontal="justify" vertical="center" wrapText="1"/>
    </xf>
    <xf numFmtId="16" fontId="1" fillId="0" borderId="0" xfId="3" applyNumberFormat="1" applyFont="1" applyBorder="1" applyAlignment="1">
      <alignment vertical="center"/>
    </xf>
    <xf numFmtId="16" fontId="1" fillId="0" borderId="4" xfId="3" applyNumberFormat="1" applyFont="1" applyBorder="1" applyAlignment="1">
      <alignment vertical="center"/>
    </xf>
    <xf numFmtId="0" fontId="11" fillId="0" borderId="5" xfId="5" applyFont="1" applyBorder="1" applyAlignment="1">
      <alignment horizontal="justify" vertical="center" wrapText="1"/>
    </xf>
    <xf numFmtId="4" fontId="4" fillId="0" borderId="0" xfId="0" applyNumberFormat="1" applyFont="1" applyAlignment="1">
      <alignment vertical="center"/>
    </xf>
    <xf numFmtId="171" fontId="4" fillId="0" borderId="0" xfId="5" applyNumberFormat="1" applyFont="1" applyBorder="1" applyAlignment="1"/>
    <xf numFmtId="0" fontId="10" fillId="0" borderId="0" xfId="3" applyFont="1" applyAlignment="1"/>
    <xf numFmtId="1" fontId="1" fillId="0" borderId="0" xfId="5" applyNumberFormat="1" applyFont="1" applyAlignment="1">
      <alignment horizontal="left" vertical="top"/>
    </xf>
    <xf numFmtId="0" fontId="1" fillId="0" borderId="0" xfId="4" applyFont="1" applyAlignment="1">
      <alignment horizontal="left" vertical="top"/>
    </xf>
    <xf numFmtId="0" fontId="11" fillId="0" borderId="0" xfId="0" applyFont="1" applyAlignment="1">
      <alignment vertical="top"/>
    </xf>
    <xf numFmtId="49" fontId="1" fillId="0" borderId="0" xfId="3" applyNumberFormat="1" applyFont="1" applyAlignment="1">
      <alignment vertical="top"/>
    </xf>
    <xf numFmtId="49" fontId="1" fillId="0" borderId="10" xfId="3" applyNumberFormat="1" applyFont="1" applyBorder="1" applyAlignment="1">
      <alignment vertical="top"/>
    </xf>
    <xf numFmtId="49" fontId="1" fillId="0" borderId="15" xfId="3" applyNumberFormat="1" applyFont="1" applyBorder="1" applyAlignment="1">
      <alignment vertical="top"/>
    </xf>
    <xf numFmtId="0" fontId="1" fillId="0" borderId="1" xfId="6" applyFont="1" applyFill="1" applyBorder="1" applyAlignment="1">
      <alignment horizontal="center" vertical="top"/>
    </xf>
    <xf numFmtId="49" fontId="1" fillId="0" borderId="2" xfId="3" applyNumberFormat="1" applyFont="1" applyBorder="1" applyAlignment="1">
      <alignment vertical="top"/>
    </xf>
    <xf numFmtId="49" fontId="1" fillId="0" borderId="4" xfId="3" applyNumberFormat="1" applyFont="1" applyBorder="1" applyAlignment="1">
      <alignment vertical="top"/>
    </xf>
    <xf numFmtId="49" fontId="1" fillId="0" borderId="8" xfId="3" applyNumberFormat="1" applyFont="1" applyBorder="1" applyAlignment="1">
      <alignment vertical="top"/>
    </xf>
    <xf numFmtId="49" fontId="11" fillId="0" borderId="12" xfId="3" applyNumberFormat="1" applyFont="1" applyBorder="1" applyAlignment="1">
      <alignment vertical="top"/>
    </xf>
    <xf numFmtId="171" fontId="2" fillId="0" borderId="0" xfId="5" applyNumberFormat="1" applyFont="1" applyBorder="1" applyAlignment="1">
      <alignment horizontal="right"/>
    </xf>
    <xf numFmtId="4" fontId="2" fillId="0" borderId="4" xfId="0" applyNumberFormat="1" applyFont="1" applyBorder="1"/>
    <xf numFmtId="0" fontId="11" fillId="0" borderId="4" xfId="0" applyFont="1" applyBorder="1"/>
    <xf numFmtId="168" fontId="18" fillId="0" borderId="4" xfId="0" applyNumberFormat="1" applyFont="1" applyBorder="1"/>
    <xf numFmtId="4" fontId="13" fillId="0" borderId="0" xfId="0" applyNumberFormat="1" applyFont="1" applyAlignment="1">
      <alignment horizontal="left" vertical="top" wrapText="1"/>
    </xf>
    <xf numFmtId="4" fontId="13" fillId="0" borderId="1" xfId="0" applyNumberFormat="1" applyFont="1" applyBorder="1" applyAlignment="1">
      <alignment vertical="center"/>
    </xf>
    <xf numFmtId="4" fontId="13" fillId="0" borderId="0" xfId="0" applyNumberFormat="1" applyFont="1"/>
    <xf numFmtId="0" fontId="26" fillId="0" borderId="0" xfId="0" applyFont="1"/>
    <xf numFmtId="14" fontId="13" fillId="0" borderId="0" xfId="4" applyNumberFormat="1" applyFont="1" applyBorder="1" applyAlignment="1">
      <alignment horizontal="left" vertical="center" wrapText="1"/>
    </xf>
    <xf numFmtId="4" fontId="2" fillId="0" borderId="0" xfId="0" applyNumberFormat="1" applyFont="1" applyBorder="1"/>
    <xf numFmtId="0" fontId="11" fillId="0" borderId="0" xfId="0" applyFont="1" applyBorder="1"/>
    <xf numFmtId="168" fontId="18" fillId="0" borderId="0" xfId="0" applyNumberFormat="1" applyFont="1" applyBorder="1"/>
    <xf numFmtId="168" fontId="2" fillId="3" borderId="0" xfId="5" applyNumberFormat="1" applyFont="1" applyFill="1" applyBorder="1" applyProtection="1">
      <protection locked="0"/>
    </xf>
    <xf numFmtId="168" fontId="2" fillId="3" borderId="4" xfId="5" applyNumberFormat="1" applyFont="1" applyFill="1" applyBorder="1" applyProtection="1">
      <protection locked="0"/>
    </xf>
    <xf numFmtId="168" fontId="4" fillId="3" borderId="4" xfId="5" applyNumberFormat="1" applyFont="1" applyFill="1" applyBorder="1" applyProtection="1">
      <protection locked="0"/>
    </xf>
    <xf numFmtId="168" fontId="4" fillId="3" borderId="4" xfId="5" applyNumberFormat="1" applyFont="1" applyFill="1" applyBorder="1" applyAlignment="1" applyProtection="1">
      <protection locked="0"/>
    </xf>
    <xf numFmtId="0" fontId="12" fillId="0" borderId="0" xfId="4" applyFont="1" applyAlignment="1">
      <alignment horizontal="center"/>
    </xf>
    <xf numFmtId="0" fontId="0" fillId="0" borderId="0" xfId="0" applyAlignment="1"/>
    <xf numFmtId="1" fontId="1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4" fontId="5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49" fontId="5" fillId="0" borderId="17" xfId="3" applyNumberFormat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4" fontId="1" fillId="0" borderId="0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13" fillId="0" borderId="0" xfId="4" applyFont="1" applyAlignment="1">
      <alignment horizontal="center" wrapText="1"/>
    </xf>
    <xf numFmtId="0" fontId="27" fillId="0" borderId="0" xfId="0" applyFont="1" applyAlignment="1"/>
    <xf numFmtId="49" fontId="1" fillId="0" borderId="2" xfId="5" applyNumberFormat="1" applyFont="1" applyBorder="1" applyAlignment="1">
      <alignment horizontal="left" vertical="top" wrapText="1"/>
    </xf>
    <xf numFmtId="0" fontId="0" fillId="0" borderId="3" xfId="0" applyBorder="1" applyAlignment="1">
      <alignment horizontal="left" wrapText="1"/>
    </xf>
    <xf numFmtId="4" fontId="4" fillId="0" borderId="0" xfId="5" applyNumberFormat="1" applyFont="1" applyAlignment="1">
      <alignment horizontal="left" vertical="top" wrapText="1"/>
    </xf>
    <xf numFmtId="0" fontId="0" fillId="0" borderId="0" xfId="0" applyAlignment="1">
      <alignment vertical="top"/>
    </xf>
    <xf numFmtId="4" fontId="4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169" fontId="5" fillId="0" borderId="0" xfId="5" applyNumberFormat="1" applyFont="1" applyBorder="1" applyProtection="1">
      <protection locked="0"/>
    </xf>
    <xf numFmtId="169" fontId="5" fillId="0" borderId="4" xfId="5" applyNumberFormat="1" applyFont="1" applyBorder="1" applyProtection="1">
      <protection locked="0"/>
    </xf>
    <xf numFmtId="169" fontId="11" fillId="0" borderId="5" xfId="5" applyNumberFormat="1" applyFont="1" applyBorder="1" applyProtection="1">
      <protection locked="0"/>
    </xf>
    <xf numFmtId="169" fontId="4" fillId="0" borderId="0" xfId="5" applyNumberFormat="1" applyFont="1" applyProtection="1">
      <protection locked="0"/>
    </xf>
    <xf numFmtId="166" fontId="1" fillId="0" borderId="1" xfId="8" applyFont="1" applyFill="1" applyBorder="1" applyAlignment="1" applyProtection="1">
      <alignment horizontal="center" vertical="center"/>
      <protection locked="0"/>
    </xf>
    <xf numFmtId="169" fontId="2" fillId="0" borderId="0" xfId="5" applyNumberFormat="1" applyFont="1" applyProtection="1">
      <protection locked="0"/>
    </xf>
    <xf numFmtId="169" fontId="21" fillId="0" borderId="0" xfId="5" applyNumberFormat="1" applyFont="1" applyProtection="1">
      <protection locked="0"/>
    </xf>
    <xf numFmtId="169" fontId="22" fillId="0" borderId="0" xfId="3" applyNumberFormat="1" applyFont="1" applyAlignment="1" applyProtection="1">
      <alignment wrapText="1"/>
      <protection locked="0"/>
    </xf>
    <xf numFmtId="169" fontId="21" fillId="0" borderId="0" xfId="3" applyNumberFormat="1" applyFont="1" applyBorder="1" applyProtection="1">
      <protection locked="0"/>
    </xf>
    <xf numFmtId="169" fontId="2" fillId="0" borderId="0" xfId="3" applyNumberFormat="1" applyFont="1" applyProtection="1">
      <protection locked="0"/>
    </xf>
    <xf numFmtId="169" fontId="21" fillId="0" borderId="0" xfId="3" applyNumberFormat="1" applyFont="1" applyProtection="1">
      <protection locked="0"/>
    </xf>
    <xf numFmtId="166" fontId="5" fillId="0" borderId="1" xfId="8" applyFont="1" applyFill="1" applyBorder="1" applyAlignment="1" applyProtection="1">
      <alignment horizontal="center" vertical="center"/>
      <protection locked="0"/>
    </xf>
    <xf numFmtId="169" fontId="5" fillId="0" borderId="0" xfId="3" applyNumberFormat="1" applyFont="1" applyProtection="1">
      <protection locked="0"/>
    </xf>
    <xf numFmtId="169" fontId="1" fillId="0" borderId="0" xfId="3" applyNumberFormat="1" applyFont="1" applyProtection="1">
      <protection locked="0"/>
    </xf>
    <xf numFmtId="0" fontId="25" fillId="0" borderId="18" xfId="0" applyFont="1" applyBorder="1" applyProtection="1">
      <protection locked="0"/>
    </xf>
  </cellXfs>
  <cellStyles count="11">
    <cellStyle name="Comma [0]" xfId="1" xr:uid="{00000000-0005-0000-0000-000000000000}"/>
    <cellStyle name="Currency [0]" xfId="2" xr:uid="{00000000-0005-0000-0000-000001000000}"/>
    <cellStyle name="naslov2" xfId="3" xr:uid="{00000000-0005-0000-0000-000002000000}"/>
    <cellStyle name="Navadno" xfId="0" builtinId="0"/>
    <cellStyle name="Navadno 2" xfId="4" xr:uid="{00000000-0005-0000-0000-000004000000}"/>
    <cellStyle name="Navadno_Jerancic_POPIS_KANALIZACIJA" xfId="5" xr:uid="{00000000-0005-0000-0000-000005000000}"/>
    <cellStyle name="Navadno_Tuje storitve" xfId="6" xr:uid="{00000000-0005-0000-0000-000006000000}"/>
    <cellStyle name="Normal_I-BREZOV" xfId="7" xr:uid="{00000000-0005-0000-0000-000007000000}"/>
    <cellStyle name="Valuta" xfId="8" builtinId="4"/>
    <cellStyle name="Vejica 2" xfId="9" xr:uid="{00000000-0005-0000-0000-000009000000}"/>
    <cellStyle name="Vejica 2 2" xfId="10" xr:uid="{00000000-0005-0000-0000-00000A000000}"/>
  </cellStyles>
  <dxfs count="144"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indexed="9"/>
      </font>
    </dxf>
    <dxf>
      <font>
        <condense val="0"/>
        <extend val="0"/>
        <color indexed="10"/>
      </font>
    </dxf>
    <dxf>
      <font>
        <color theme="0"/>
      </font>
    </dxf>
    <dxf>
      <border>
        <left/>
        <right/>
        <top/>
        <bottom/>
      </border>
    </dxf>
    <dxf>
      <font>
        <color indexed="9"/>
      </font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lor indexed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lor indexed="9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indexed="9"/>
      </font>
    </dxf>
    <dxf>
      <font>
        <color indexed="9"/>
      </font>
    </dxf>
    <dxf>
      <font>
        <color theme="0"/>
      </font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lor theme="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lor theme="0"/>
      </font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lor theme="0"/>
      </font>
    </dxf>
    <dxf>
      <font>
        <color theme="0"/>
      </font>
    </dxf>
    <dxf>
      <font>
        <condense val="0"/>
        <extend val="0"/>
        <color indexed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lor indexed="9"/>
      </font>
    </dxf>
    <dxf>
      <font>
        <color indexed="9"/>
      </font>
    </dxf>
    <dxf>
      <font>
        <condense val="0"/>
        <extend val="0"/>
        <color indexed="10"/>
      </font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lor theme="0"/>
      </font>
    </dxf>
    <dxf>
      <font>
        <condense val="0"/>
        <extend val="0"/>
        <color indexed="9"/>
      </font>
      <border>
        <bottom style="thin">
          <color indexed="64"/>
        </bottom>
      </border>
    </dxf>
    <dxf>
      <font>
        <condense val="0"/>
        <extend val="0"/>
        <color auto="1"/>
      </font>
      <border>
        <left/>
        <right/>
        <top/>
        <bottom style="thin">
          <color indexed="64"/>
        </bottom>
      </border>
    </dxf>
    <dxf>
      <font>
        <color theme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3:N127"/>
  <sheetViews>
    <sheetView tabSelected="1" view="pageBreakPreview" topLeftCell="A25" zoomScale="70" zoomScaleNormal="100" zoomScaleSheetLayoutView="70" workbookViewId="0">
      <selection activeCell="F37" sqref="F37"/>
    </sheetView>
  </sheetViews>
  <sheetFormatPr defaultColWidth="8.6328125" defaultRowHeight="15.6"/>
  <cols>
    <col min="1" max="1" width="4.81640625" style="91" customWidth="1"/>
    <col min="2" max="2" width="32.54296875" style="186" customWidth="1"/>
    <col min="3" max="3" width="5" style="1" customWidth="1"/>
    <col min="4" max="4" width="7.08984375" style="1" bestFit="1" customWidth="1"/>
    <col min="5" max="5" width="1" style="2" customWidth="1"/>
    <col min="6" max="6" width="9.36328125" style="2" customWidth="1"/>
    <col min="7" max="7" width="2.36328125" style="2" customWidth="1"/>
    <col min="8" max="8" width="12.81640625" style="86" customWidth="1"/>
    <col min="9" max="9" width="10.81640625" style="2" customWidth="1"/>
    <col min="10" max="16384" width="8.6328125" style="2"/>
  </cols>
  <sheetData>
    <row r="3" spans="1:14" ht="18" thickBot="1">
      <c r="B3" s="216" t="s">
        <v>47</v>
      </c>
      <c r="C3" s="217"/>
      <c r="D3" s="217"/>
      <c r="E3" s="217"/>
    </row>
    <row r="5" spans="1:14" ht="45" customHeight="1">
      <c r="A5" s="189" t="s">
        <v>53</v>
      </c>
      <c r="B5" s="218" t="s">
        <v>61</v>
      </c>
      <c r="C5" s="219"/>
      <c r="D5" s="219"/>
      <c r="E5" s="219"/>
      <c r="H5" s="231"/>
      <c r="I5" s="232"/>
      <c r="J5" s="232"/>
      <c r="K5" s="232"/>
      <c r="L5" s="232"/>
      <c r="M5" s="232"/>
      <c r="N5" s="232"/>
    </row>
    <row r="6" spans="1:14">
      <c r="A6" s="189"/>
      <c r="B6" s="79"/>
      <c r="C6" s="80"/>
      <c r="D6" s="80"/>
      <c r="E6" s="80"/>
      <c r="H6" s="232"/>
      <c r="I6" s="232"/>
      <c r="J6" s="232"/>
      <c r="K6" s="232"/>
      <c r="L6" s="232"/>
      <c r="M6" s="232"/>
      <c r="N6" s="232"/>
    </row>
    <row r="7" spans="1:14">
      <c r="A7" s="190" t="s">
        <v>48</v>
      </c>
      <c r="B7" s="227" t="s">
        <v>58</v>
      </c>
      <c r="C7" s="228"/>
      <c r="D7" s="228"/>
      <c r="E7" s="228"/>
    </row>
    <row r="8" spans="1:14" ht="16.2" thickBot="1">
      <c r="A8" s="191"/>
      <c r="B8" s="172"/>
    </row>
    <row r="9" spans="1:14" s="207" customFormat="1" ht="14.4" thickBot="1">
      <c r="A9" s="204"/>
      <c r="B9" s="205" t="s">
        <v>76</v>
      </c>
      <c r="C9" s="206"/>
      <c r="D9" s="206"/>
    </row>
    <row r="10" spans="1:14">
      <c r="B10" s="78" t="s">
        <v>59</v>
      </c>
      <c r="H10" s="87">
        <f>H60</f>
        <v>0</v>
      </c>
    </row>
    <row r="11" spans="1:14">
      <c r="B11" s="208" t="s">
        <v>60</v>
      </c>
      <c r="C11" s="209"/>
      <c r="D11" s="209"/>
      <c r="E11" s="210"/>
      <c r="F11" s="210"/>
      <c r="G11" s="210"/>
      <c r="H11" s="211">
        <f>H97</f>
        <v>0</v>
      </c>
    </row>
    <row r="12" spans="1:14">
      <c r="B12" s="170" t="s">
        <v>78</v>
      </c>
      <c r="C12" s="201"/>
      <c r="D12" s="201"/>
      <c r="E12" s="202"/>
      <c r="F12" s="202"/>
      <c r="G12" s="202"/>
      <c r="H12" s="203">
        <f>+H126</f>
        <v>0</v>
      </c>
    </row>
    <row r="13" spans="1:14">
      <c r="B13" s="173" t="s">
        <v>5</v>
      </c>
      <c r="C13" s="81"/>
      <c r="D13" s="92"/>
      <c r="E13" s="93"/>
      <c r="F13" s="93"/>
      <c r="G13" s="93"/>
      <c r="H13" s="94">
        <f>SUM(H10:H12)</f>
        <v>0</v>
      </c>
    </row>
    <row r="14" spans="1:14">
      <c r="B14" s="174" t="s">
        <v>49</v>
      </c>
      <c r="C14" s="98"/>
      <c r="D14" s="99"/>
      <c r="E14" s="100"/>
      <c r="F14" s="100"/>
      <c r="G14" s="100"/>
      <c r="H14" s="101">
        <f>ROUND(H13*0.22,2)</f>
        <v>0</v>
      </c>
    </row>
    <row r="15" spans="1:14" ht="17.399999999999999">
      <c r="B15" s="175" t="s">
        <v>50</v>
      </c>
      <c r="C15" s="82"/>
      <c r="D15" s="95"/>
      <c r="E15" s="96"/>
      <c r="F15" s="96"/>
      <c r="G15" s="96"/>
      <c r="H15" s="97">
        <f>SUM(H13:H14)</f>
        <v>0</v>
      </c>
    </row>
    <row r="17" spans="1:8">
      <c r="B17" s="186" t="s">
        <v>81</v>
      </c>
    </row>
    <row r="18" spans="1:8" ht="117.75" customHeight="1">
      <c r="B18" s="233" t="s">
        <v>82</v>
      </c>
      <c r="C18" s="234"/>
      <c r="D18" s="234"/>
      <c r="E18" s="234"/>
      <c r="F18" s="234"/>
      <c r="G18" s="234"/>
      <c r="H18" s="234"/>
    </row>
    <row r="19" spans="1:8" s="77" customFormat="1" ht="15.75" customHeight="1">
      <c r="A19" s="109"/>
      <c r="B19" s="225" t="s">
        <v>57</v>
      </c>
      <c r="C19" s="226"/>
      <c r="D19" s="226"/>
      <c r="E19" s="226"/>
      <c r="F19" s="226"/>
      <c r="G19" s="226"/>
      <c r="H19" s="88"/>
    </row>
    <row r="20" spans="1:8" s="77" customFormat="1">
      <c r="A20" s="109"/>
      <c r="B20" s="226"/>
      <c r="C20" s="226"/>
      <c r="D20" s="226"/>
      <c r="E20" s="226"/>
      <c r="F20" s="226"/>
      <c r="G20" s="226"/>
      <c r="H20" s="88"/>
    </row>
    <row r="21" spans="1:8" s="77" customFormat="1" ht="15.75" customHeight="1">
      <c r="A21" s="109"/>
      <c r="B21" s="226"/>
      <c r="C21" s="226"/>
      <c r="D21" s="226"/>
      <c r="E21" s="226"/>
      <c r="F21" s="226"/>
      <c r="G21" s="226"/>
      <c r="H21" s="88"/>
    </row>
    <row r="22" spans="1:8" s="77" customFormat="1" ht="15.75" customHeight="1">
      <c r="A22" s="109"/>
      <c r="B22" s="226"/>
      <c r="C22" s="226"/>
      <c r="D22" s="226"/>
      <c r="E22" s="226"/>
      <c r="F22" s="226"/>
      <c r="G22" s="226"/>
      <c r="H22" s="88"/>
    </row>
    <row r="23" spans="1:8" s="77" customFormat="1">
      <c r="A23" s="109"/>
      <c r="B23" s="220" t="s">
        <v>54</v>
      </c>
      <c r="C23" s="221"/>
      <c r="D23" s="221"/>
      <c r="E23" s="221"/>
      <c r="F23" s="221"/>
      <c r="G23" s="221"/>
      <c r="H23" s="88"/>
    </row>
    <row r="24" spans="1:8">
      <c r="A24" s="109"/>
      <c r="B24" s="221"/>
      <c r="C24" s="221"/>
      <c r="D24" s="221"/>
      <c r="E24" s="221"/>
      <c r="F24" s="221"/>
      <c r="G24" s="221"/>
    </row>
    <row r="25" spans="1:8">
      <c r="A25" s="109"/>
      <c r="B25" s="221"/>
      <c r="C25" s="221"/>
      <c r="D25" s="221"/>
      <c r="E25" s="221"/>
      <c r="F25" s="221"/>
      <c r="G25" s="221"/>
    </row>
    <row r="26" spans="1:8">
      <c r="A26" s="109"/>
      <c r="B26" s="221"/>
      <c r="C26" s="221"/>
      <c r="D26" s="221"/>
      <c r="E26" s="221"/>
      <c r="F26" s="221"/>
      <c r="G26" s="221"/>
    </row>
    <row r="27" spans="1:8">
      <c r="A27" s="109"/>
      <c r="B27" s="176"/>
      <c r="C27" s="83"/>
      <c r="D27" s="83"/>
      <c r="E27" s="85"/>
      <c r="F27" s="85"/>
      <c r="G27" s="85"/>
    </row>
    <row r="28" spans="1:8">
      <c r="A28" s="109"/>
      <c r="B28" s="220" t="s">
        <v>55</v>
      </c>
      <c r="C28" s="221"/>
      <c r="D28" s="221"/>
      <c r="E28" s="221"/>
      <c r="F28" s="221"/>
      <c r="G28" s="221"/>
    </row>
    <row r="29" spans="1:8">
      <c r="A29" s="109"/>
      <c r="B29" s="221"/>
      <c r="C29" s="221"/>
      <c r="D29" s="221"/>
      <c r="E29" s="221"/>
      <c r="F29" s="221"/>
      <c r="G29" s="221"/>
    </row>
    <row r="30" spans="1:8" ht="16.2" thickBot="1">
      <c r="A30" s="109"/>
      <c r="B30" s="176"/>
      <c r="C30" s="83"/>
      <c r="D30" s="83"/>
      <c r="E30" s="85"/>
      <c r="F30" s="85"/>
      <c r="G30" s="85"/>
    </row>
    <row r="31" spans="1:8" ht="16.2" thickBot="1">
      <c r="A31" s="47" t="s">
        <v>52</v>
      </c>
      <c r="B31" s="31" t="s">
        <v>51</v>
      </c>
      <c r="C31" s="32" t="s">
        <v>56</v>
      </c>
      <c r="D31" s="33" t="s">
        <v>11</v>
      </c>
      <c r="E31" s="33"/>
      <c r="F31" s="239" t="s">
        <v>12</v>
      </c>
      <c r="G31" s="34"/>
      <c r="H31" s="89" t="s">
        <v>13</v>
      </c>
    </row>
    <row r="32" spans="1:8" ht="16.2" thickBot="1">
      <c r="A32" s="46"/>
      <c r="B32" s="119"/>
      <c r="C32" s="35"/>
      <c r="D32" s="36"/>
      <c r="E32" s="36"/>
      <c r="F32" s="240"/>
      <c r="G32" s="36"/>
      <c r="H32" s="5"/>
    </row>
    <row r="33" spans="1:8" ht="16.2" thickBot="1">
      <c r="A33" s="229" t="s">
        <v>70</v>
      </c>
      <c r="B33" s="230"/>
      <c r="C33" s="35"/>
      <c r="D33" s="36"/>
      <c r="E33" s="36"/>
      <c r="F33" s="240"/>
      <c r="G33" s="36"/>
      <c r="H33" s="5"/>
    </row>
    <row r="34" spans="1:8" ht="16.2" thickBot="1">
      <c r="A34" s="46"/>
      <c r="B34" s="119"/>
      <c r="C34" s="35"/>
      <c r="D34" s="36"/>
      <c r="E34" s="36"/>
      <c r="F34" s="240"/>
      <c r="G34" s="36"/>
      <c r="H34" s="5"/>
    </row>
    <row r="35" spans="1:8" ht="16.2" thickBot="1">
      <c r="A35" s="38" t="s">
        <v>45</v>
      </c>
      <c r="B35" s="177" t="s">
        <v>23</v>
      </c>
      <c r="C35" s="35"/>
      <c r="D35" s="36"/>
      <c r="E35" s="36"/>
      <c r="F35" s="240"/>
      <c r="G35" s="36"/>
      <c r="H35" s="5"/>
    </row>
    <row r="36" spans="1:8">
      <c r="A36" s="46"/>
      <c r="B36" s="119"/>
      <c r="C36" s="35"/>
      <c r="D36" s="36"/>
      <c r="E36" s="36"/>
      <c r="F36" s="240"/>
      <c r="G36" s="36"/>
      <c r="H36" s="5"/>
    </row>
    <row r="37" spans="1:8" ht="52.8">
      <c r="A37" s="42" t="s">
        <v>15</v>
      </c>
      <c r="B37" s="116" t="s">
        <v>71</v>
      </c>
      <c r="C37" s="43" t="s">
        <v>14</v>
      </c>
      <c r="D37" s="44">
        <v>1</v>
      </c>
      <c r="E37" s="10"/>
      <c r="F37" s="212"/>
      <c r="G37" s="10"/>
      <c r="H37" s="45">
        <f>ROUND(D37*F37,2)</f>
        <v>0</v>
      </c>
    </row>
    <row r="38" spans="1:8">
      <c r="A38" s="46"/>
      <c r="B38" s="119"/>
      <c r="C38" s="35"/>
      <c r="D38" s="36"/>
      <c r="E38" s="36"/>
      <c r="F38" s="240"/>
      <c r="G38" s="36"/>
      <c r="H38" s="5"/>
    </row>
    <row r="39" spans="1:8" ht="92.4">
      <c r="A39" s="42" t="s">
        <v>16</v>
      </c>
      <c r="B39" s="117" t="s">
        <v>72</v>
      </c>
      <c r="C39" s="43" t="s">
        <v>6</v>
      </c>
      <c r="D39" s="44">
        <v>4</v>
      </c>
      <c r="E39" s="37"/>
      <c r="F39" s="213"/>
      <c r="G39" s="37"/>
      <c r="H39" s="45">
        <f>ROUND(D39*F39,2)</f>
        <v>0</v>
      </c>
    </row>
    <row r="40" spans="1:8">
      <c r="A40" s="46"/>
      <c r="B40" s="119"/>
      <c r="C40" s="35"/>
      <c r="D40" s="36"/>
      <c r="E40" s="36"/>
      <c r="F40" s="240"/>
      <c r="G40" s="36"/>
      <c r="H40" s="5"/>
    </row>
    <row r="41" spans="1:8" ht="66">
      <c r="A41" s="48" t="s">
        <v>17</v>
      </c>
      <c r="B41" s="118" t="s">
        <v>73</v>
      </c>
      <c r="C41" s="27"/>
      <c r="D41" s="28"/>
      <c r="E41" s="11"/>
      <c r="F41" s="29"/>
      <c r="G41" s="11"/>
      <c r="H41" s="12"/>
    </row>
    <row r="42" spans="1:8">
      <c r="A42" s="48"/>
      <c r="B42" s="118" t="s">
        <v>24</v>
      </c>
      <c r="C42" s="43" t="s">
        <v>6</v>
      </c>
      <c r="D42" s="44">
        <v>2</v>
      </c>
      <c r="E42" s="37"/>
      <c r="F42" s="213"/>
      <c r="G42" s="37"/>
      <c r="H42" s="45">
        <f>ROUND(D42*F42,2)</f>
        <v>0</v>
      </c>
    </row>
    <row r="43" spans="1:8">
      <c r="A43" s="48"/>
      <c r="B43" s="118"/>
      <c r="C43" s="27"/>
      <c r="D43" s="28"/>
      <c r="E43" s="11"/>
      <c r="F43" s="29"/>
      <c r="G43" s="11"/>
      <c r="H43" s="12"/>
    </row>
    <row r="44" spans="1:8">
      <c r="A44" s="48"/>
      <c r="B44" s="118" t="s">
        <v>25</v>
      </c>
      <c r="C44" s="43" t="s">
        <v>6</v>
      </c>
      <c r="D44" s="44">
        <v>2</v>
      </c>
      <c r="E44" s="37"/>
      <c r="F44" s="213"/>
      <c r="G44" s="37"/>
      <c r="H44" s="45">
        <f>ROUND(D44*F44,2)</f>
        <v>0</v>
      </c>
    </row>
    <row r="45" spans="1:8">
      <c r="A45" s="46"/>
      <c r="B45" s="119"/>
      <c r="C45" s="35"/>
      <c r="D45" s="36"/>
      <c r="E45" s="36"/>
      <c r="F45" s="240"/>
      <c r="G45" s="36"/>
      <c r="H45" s="5"/>
    </row>
    <row r="46" spans="1:8" ht="52.8">
      <c r="A46" s="48" t="s">
        <v>18</v>
      </c>
      <c r="B46" s="118" t="s">
        <v>43</v>
      </c>
      <c r="C46" s="27"/>
      <c r="D46" s="28"/>
      <c r="E46" s="11"/>
      <c r="F46" s="29"/>
      <c r="G46" s="11"/>
      <c r="H46" s="12"/>
    </row>
    <row r="47" spans="1:8">
      <c r="A47" s="48"/>
      <c r="B47" s="118" t="s">
        <v>26</v>
      </c>
      <c r="C47" s="43" t="s">
        <v>6</v>
      </c>
      <c r="D47" s="200">
        <v>0.5</v>
      </c>
      <c r="E47" s="37"/>
      <c r="F47" s="213"/>
      <c r="G47" s="37"/>
      <c r="H47" s="45">
        <f>ROUND(D47*F47,2)</f>
        <v>0</v>
      </c>
    </row>
    <row r="48" spans="1:8">
      <c r="A48" s="163"/>
      <c r="B48" s="113"/>
      <c r="C48" s="13"/>
      <c r="D48" s="14"/>
      <c r="E48" s="14"/>
      <c r="F48" s="241"/>
      <c r="G48" s="14"/>
      <c r="H48" s="15"/>
    </row>
    <row r="49" spans="1:8">
      <c r="A49" s="163"/>
      <c r="B49" s="118" t="s">
        <v>67</v>
      </c>
      <c r="C49" s="43" t="s">
        <v>6</v>
      </c>
      <c r="D49" s="44">
        <v>0.5</v>
      </c>
      <c r="E49" s="37"/>
      <c r="F49" s="213"/>
      <c r="G49" s="37"/>
      <c r="H49" s="45">
        <f>ROUND(D49*F49,2)</f>
        <v>0</v>
      </c>
    </row>
    <row r="50" spans="1:8">
      <c r="A50" s="163"/>
      <c r="B50" s="113"/>
      <c r="C50" s="13"/>
      <c r="D50" s="14"/>
      <c r="E50" s="14"/>
      <c r="F50" s="241"/>
      <c r="G50" s="14"/>
      <c r="H50" s="15"/>
    </row>
    <row r="51" spans="1:8" ht="39.6">
      <c r="A51" s="48" t="s">
        <v>19</v>
      </c>
      <c r="B51" s="118" t="s">
        <v>41</v>
      </c>
      <c r="C51" s="27"/>
      <c r="D51" s="28"/>
      <c r="E51" s="11"/>
      <c r="F51" s="29"/>
      <c r="G51" s="11"/>
      <c r="H51" s="12"/>
    </row>
    <row r="52" spans="1:8">
      <c r="A52" s="48"/>
      <c r="B52" s="118" t="s">
        <v>26</v>
      </c>
      <c r="C52" s="43" t="s">
        <v>6</v>
      </c>
      <c r="D52" s="44">
        <v>1</v>
      </c>
      <c r="E52" s="37"/>
      <c r="F52" s="213"/>
      <c r="G52" s="37"/>
      <c r="H52" s="45">
        <f>ROUND(D52*F52,2)</f>
        <v>0</v>
      </c>
    </row>
    <row r="53" spans="1:8">
      <c r="A53" s="162"/>
      <c r="B53" s="112"/>
      <c r="C53" s="24"/>
      <c r="D53" s="25"/>
      <c r="E53" s="21"/>
      <c r="F53" s="26"/>
      <c r="G53" s="21"/>
      <c r="H53" s="18"/>
    </row>
    <row r="54" spans="1:8">
      <c r="A54" s="162"/>
      <c r="B54" s="118" t="s">
        <v>67</v>
      </c>
      <c r="C54" s="43" t="s">
        <v>6</v>
      </c>
      <c r="D54" s="44">
        <v>1</v>
      </c>
      <c r="E54" s="37"/>
      <c r="F54" s="213"/>
      <c r="G54" s="37"/>
      <c r="H54" s="45">
        <f>ROUND(D54*F54,2)</f>
        <v>0</v>
      </c>
    </row>
    <row r="55" spans="1:8">
      <c r="A55" s="46"/>
      <c r="B55" s="119"/>
      <c r="C55" s="35"/>
      <c r="D55" s="36"/>
      <c r="E55" s="36"/>
      <c r="F55" s="240"/>
      <c r="G55" s="36"/>
      <c r="H55" s="5"/>
    </row>
    <row r="56" spans="1:8" ht="92.4">
      <c r="A56" s="48" t="s">
        <v>20</v>
      </c>
      <c r="B56" s="117" t="s">
        <v>74</v>
      </c>
      <c r="C56" s="43" t="s">
        <v>6</v>
      </c>
      <c r="D56" s="44">
        <v>4</v>
      </c>
      <c r="E56" s="37"/>
      <c r="F56" s="213"/>
      <c r="G56" s="37"/>
      <c r="H56" s="45">
        <f>ROUND(D56*F56,2)</f>
        <v>0</v>
      </c>
    </row>
    <row r="57" spans="1:8">
      <c r="A57" s="46"/>
      <c r="B57" s="119"/>
      <c r="C57" s="35"/>
      <c r="D57" s="36"/>
      <c r="E57" s="36"/>
      <c r="F57" s="240"/>
      <c r="G57" s="36"/>
      <c r="H57" s="5"/>
    </row>
    <row r="58" spans="1:8" ht="52.8">
      <c r="A58" s="42" t="s">
        <v>21</v>
      </c>
      <c r="B58" s="116" t="s">
        <v>79</v>
      </c>
      <c r="C58" s="49"/>
      <c r="D58" s="50"/>
      <c r="E58" s="10"/>
      <c r="F58" s="51">
        <f>ROUND(SUM(H37:H56)*0.1,2)</f>
        <v>0</v>
      </c>
      <c r="G58" s="10"/>
      <c r="H58" s="45">
        <f>ROUND(D58*F58,2)</f>
        <v>0</v>
      </c>
    </row>
    <row r="59" spans="1:8">
      <c r="A59" s="46"/>
      <c r="B59" s="119"/>
      <c r="C59" s="35"/>
      <c r="D59" s="36"/>
      <c r="E59" s="36"/>
      <c r="F59" s="240"/>
      <c r="G59" s="36"/>
      <c r="H59" s="5"/>
    </row>
    <row r="60" spans="1:8">
      <c r="A60" s="102"/>
      <c r="B60" s="120" t="s">
        <v>5</v>
      </c>
      <c r="C60" s="103"/>
      <c r="D60" s="104"/>
      <c r="E60" s="105"/>
      <c r="F60" s="106"/>
      <c r="G60" s="105"/>
      <c r="H60" s="107">
        <f>SUM(H37:H59)</f>
        <v>0</v>
      </c>
    </row>
    <row r="61" spans="1:8">
      <c r="A61" s="46"/>
      <c r="B61" s="119"/>
      <c r="C61" s="35"/>
      <c r="D61" s="36"/>
      <c r="E61" s="36"/>
      <c r="F61" s="240"/>
      <c r="G61" s="36"/>
      <c r="H61" s="5"/>
    </row>
    <row r="62" spans="1:8">
      <c r="A62" s="46"/>
      <c r="B62" s="119"/>
      <c r="C62" s="35"/>
      <c r="D62" s="36"/>
      <c r="E62" s="36"/>
      <c r="F62" s="240"/>
      <c r="G62" s="36"/>
      <c r="H62" s="5"/>
    </row>
    <row r="63" spans="1:8" ht="16.2" thickBot="1">
      <c r="A63" s="46"/>
      <c r="B63" s="119"/>
      <c r="C63" s="35"/>
      <c r="D63" s="36"/>
      <c r="E63" s="36"/>
      <c r="F63" s="240"/>
      <c r="G63" s="36"/>
      <c r="H63" s="5"/>
    </row>
    <row r="64" spans="1:8" ht="16.2" thickBot="1">
      <c r="A64" s="47" t="s">
        <v>52</v>
      </c>
      <c r="B64" s="31" t="s">
        <v>51</v>
      </c>
      <c r="C64" s="32" t="s">
        <v>56</v>
      </c>
      <c r="D64" s="33" t="s">
        <v>11</v>
      </c>
      <c r="E64" s="33"/>
      <c r="F64" s="239" t="s">
        <v>12</v>
      </c>
      <c r="G64" s="34"/>
      <c r="H64" s="89" t="s">
        <v>13</v>
      </c>
    </row>
    <row r="65" spans="1:8" ht="16.2" thickBot="1">
      <c r="A65" s="46"/>
      <c r="B65" s="119"/>
      <c r="C65" s="35"/>
      <c r="D65" s="36"/>
      <c r="E65" s="36"/>
      <c r="F65" s="240"/>
      <c r="G65" s="36"/>
      <c r="H65" s="5"/>
    </row>
    <row r="66" spans="1:8" ht="16.2" thickBot="1">
      <c r="A66" s="38" t="s">
        <v>32</v>
      </c>
      <c r="B66" s="177" t="s">
        <v>36</v>
      </c>
      <c r="C66" s="35"/>
      <c r="D66" s="36"/>
      <c r="E66" s="36"/>
      <c r="F66" s="240"/>
      <c r="G66" s="36"/>
      <c r="H66" s="5"/>
    </row>
    <row r="67" spans="1:8">
      <c r="A67" s="46"/>
      <c r="B67" s="119"/>
      <c r="C67" s="35"/>
      <c r="D67" s="36"/>
      <c r="E67" s="36"/>
      <c r="F67" s="240"/>
      <c r="G67" s="36"/>
      <c r="H67" s="5"/>
    </row>
    <row r="68" spans="1:8" ht="92.4">
      <c r="A68" s="192"/>
      <c r="B68" s="121" t="s">
        <v>46</v>
      </c>
      <c r="C68" s="155"/>
      <c r="D68" s="156"/>
      <c r="E68" s="157"/>
      <c r="F68" s="242"/>
      <c r="G68" s="157"/>
      <c r="H68" s="158"/>
    </row>
    <row r="69" spans="1:8">
      <c r="A69" s="46"/>
      <c r="B69" s="119"/>
      <c r="C69" s="35"/>
      <c r="D69" s="36"/>
      <c r="E69" s="36"/>
      <c r="F69" s="240"/>
      <c r="G69" s="36"/>
      <c r="H69" s="5"/>
    </row>
    <row r="70" spans="1:8" ht="171.6">
      <c r="A70" s="42" t="s">
        <v>15</v>
      </c>
      <c r="B70" s="124" t="s">
        <v>62</v>
      </c>
      <c r="C70" s="152"/>
      <c r="D70" s="22"/>
      <c r="E70" s="20"/>
      <c r="F70" s="23"/>
      <c r="G70" s="20"/>
      <c r="H70" s="17"/>
    </row>
    <row r="71" spans="1:8">
      <c r="A71" s="192"/>
      <c r="B71" s="115" t="s">
        <v>65</v>
      </c>
      <c r="C71" s="126" t="s">
        <v>9</v>
      </c>
      <c r="D71" s="44">
        <v>6</v>
      </c>
      <c r="E71" s="10"/>
      <c r="F71" s="213"/>
      <c r="G71" s="10"/>
      <c r="H71" s="45">
        <f>ROUND(D71*F71,2)</f>
        <v>0</v>
      </c>
    </row>
    <row r="72" spans="1:8">
      <c r="A72" s="192"/>
      <c r="B72" s="114"/>
      <c r="C72" s="30"/>
      <c r="D72" s="16"/>
      <c r="E72" s="9"/>
      <c r="F72" s="243"/>
      <c r="G72" s="9"/>
      <c r="H72" s="19"/>
    </row>
    <row r="73" spans="1:8" ht="105.6">
      <c r="A73" s="42" t="s">
        <v>16</v>
      </c>
      <c r="B73" s="124" t="s">
        <v>38</v>
      </c>
      <c r="C73" s="125"/>
      <c r="D73" s="122"/>
      <c r="E73" s="10" t="s">
        <v>31</v>
      </c>
      <c r="F73" s="244"/>
      <c r="G73" s="10"/>
      <c r="H73" s="90"/>
    </row>
    <row r="74" spans="1:8">
      <c r="A74" s="46"/>
      <c r="B74" s="119"/>
      <c r="C74" s="133"/>
      <c r="D74" s="36"/>
      <c r="E74" s="36"/>
      <c r="F74" s="240"/>
      <c r="G74" s="36"/>
      <c r="H74" s="5"/>
    </row>
    <row r="75" spans="1:8">
      <c r="A75" s="46"/>
      <c r="B75" s="115" t="s">
        <v>64</v>
      </c>
      <c r="C75" s="126" t="s">
        <v>9</v>
      </c>
      <c r="D75" s="44">
        <v>6</v>
      </c>
      <c r="E75" s="10"/>
      <c r="F75" s="213"/>
      <c r="G75" s="10"/>
      <c r="H75" s="45">
        <f>ROUND(D75*F75,2)</f>
        <v>0</v>
      </c>
    </row>
    <row r="76" spans="1:8">
      <c r="A76" s="192"/>
      <c r="B76" s="114"/>
      <c r="C76" s="30"/>
      <c r="D76" s="16"/>
      <c r="E76" s="9"/>
      <c r="F76" s="245"/>
      <c r="G76" s="9"/>
      <c r="H76" s="19"/>
    </row>
    <row r="77" spans="1:8" ht="184.8">
      <c r="A77" s="42" t="s">
        <v>17</v>
      </c>
      <c r="B77" s="124" t="s">
        <v>27</v>
      </c>
      <c r="C77" s="125"/>
      <c r="D77" s="122"/>
      <c r="E77" s="10"/>
      <c r="F77" s="244"/>
      <c r="G77" s="10"/>
      <c r="H77" s="90"/>
    </row>
    <row r="78" spans="1:8">
      <c r="A78" s="192"/>
      <c r="B78" s="115" t="s">
        <v>69</v>
      </c>
      <c r="C78" s="126" t="s">
        <v>8</v>
      </c>
      <c r="D78" s="44">
        <v>2</v>
      </c>
      <c r="E78" s="10"/>
      <c r="F78" s="213"/>
      <c r="G78" s="10"/>
      <c r="H78" s="45">
        <f>ROUND(D78*F78,2)</f>
        <v>0</v>
      </c>
    </row>
    <row r="79" spans="1:8">
      <c r="A79" s="192"/>
      <c r="B79" s="110"/>
      <c r="C79" s="152"/>
      <c r="D79" s="22"/>
      <c r="E79" s="20"/>
      <c r="F79" s="23"/>
      <c r="G79" s="20"/>
      <c r="H79" s="17"/>
    </row>
    <row r="80" spans="1:8">
      <c r="A80" s="192"/>
      <c r="B80" s="115" t="s">
        <v>63</v>
      </c>
      <c r="C80" s="126" t="s">
        <v>8</v>
      </c>
      <c r="D80" s="44">
        <v>3</v>
      </c>
      <c r="E80" s="10"/>
      <c r="F80" s="213"/>
      <c r="G80" s="10"/>
      <c r="H80" s="45">
        <f>ROUND(D80*F80,2)</f>
        <v>0</v>
      </c>
    </row>
    <row r="81" spans="1:8">
      <c r="A81" s="192"/>
      <c r="B81" s="111"/>
      <c r="C81" s="153"/>
      <c r="D81" s="154"/>
      <c r="E81" s="20"/>
      <c r="F81" s="23"/>
      <c r="G81" s="20"/>
      <c r="H81" s="17"/>
    </row>
    <row r="82" spans="1:8">
      <c r="A82" s="192"/>
      <c r="B82" s="115" t="s">
        <v>77</v>
      </c>
      <c r="C82" s="126" t="s">
        <v>8</v>
      </c>
      <c r="D82" s="44">
        <v>1</v>
      </c>
      <c r="E82" s="10"/>
      <c r="F82" s="213"/>
      <c r="G82" s="10"/>
      <c r="H82" s="45">
        <f>ROUND(D82*F82,2)</f>
        <v>0</v>
      </c>
    </row>
    <row r="83" spans="1:8">
      <c r="A83" s="192"/>
      <c r="B83" s="111"/>
      <c r="C83" s="153"/>
      <c r="D83" s="154"/>
      <c r="E83" s="20"/>
      <c r="F83" s="23"/>
      <c r="G83" s="20"/>
      <c r="H83" s="17"/>
    </row>
    <row r="84" spans="1:8" ht="66">
      <c r="A84" s="160" t="s">
        <v>18</v>
      </c>
      <c r="B84" s="161" t="s">
        <v>66</v>
      </c>
      <c r="C84" s="58" t="s">
        <v>14</v>
      </c>
      <c r="D84" s="56">
        <v>1</v>
      </c>
      <c r="E84" s="53"/>
      <c r="F84" s="214"/>
      <c r="G84" s="53"/>
      <c r="H84" s="45">
        <f>ROUND(D84*F84,2)</f>
        <v>0</v>
      </c>
    </row>
    <row r="85" spans="1:8">
      <c r="A85" s="192"/>
      <c r="B85" s="111"/>
      <c r="C85" s="153"/>
      <c r="D85" s="154"/>
      <c r="E85" s="20"/>
      <c r="F85" s="23"/>
      <c r="G85" s="20"/>
      <c r="H85" s="17"/>
    </row>
    <row r="86" spans="1:8" ht="66">
      <c r="A86" s="42" t="s">
        <v>19</v>
      </c>
      <c r="B86" s="115" t="s">
        <v>40</v>
      </c>
      <c r="C86" s="125"/>
      <c r="D86" s="122"/>
      <c r="E86" s="10"/>
      <c r="F86" s="244"/>
      <c r="G86" s="10"/>
      <c r="H86" s="90"/>
    </row>
    <row r="87" spans="1:8">
      <c r="A87" s="42"/>
      <c r="B87" s="115" t="s">
        <v>44</v>
      </c>
      <c r="C87" s="126" t="s">
        <v>8</v>
      </c>
      <c r="D87" s="44">
        <v>1</v>
      </c>
      <c r="E87" s="10"/>
      <c r="F87" s="213"/>
      <c r="G87" s="10"/>
      <c r="H87" s="45">
        <f>ROUND(D87*F87,2)</f>
        <v>0</v>
      </c>
    </row>
    <row r="88" spans="1:8">
      <c r="A88" s="192"/>
      <c r="B88" s="111"/>
      <c r="C88" s="153"/>
      <c r="D88" s="154"/>
      <c r="E88" s="20"/>
      <c r="F88" s="23"/>
      <c r="G88" s="20"/>
      <c r="H88" s="17"/>
    </row>
    <row r="89" spans="1:8" ht="145.80000000000001">
      <c r="A89" s="42" t="s">
        <v>20</v>
      </c>
      <c r="B89" s="171" t="s">
        <v>75</v>
      </c>
      <c r="C89" s="58" t="s">
        <v>14</v>
      </c>
      <c r="D89" s="187">
        <v>2</v>
      </c>
      <c r="E89" s="188"/>
      <c r="F89" s="215"/>
      <c r="G89" s="188"/>
      <c r="H89" s="45">
        <f>ROUND(D89*F89,2)</f>
        <v>0</v>
      </c>
    </row>
    <row r="90" spans="1:8">
      <c r="A90" s="192"/>
      <c r="B90" s="111"/>
      <c r="C90" s="153"/>
      <c r="D90" s="154"/>
      <c r="E90" s="20"/>
      <c r="F90" s="23"/>
      <c r="G90" s="20"/>
      <c r="H90" s="17"/>
    </row>
    <row r="91" spans="1:8" ht="52.8">
      <c r="A91" s="42" t="s">
        <v>21</v>
      </c>
      <c r="B91" s="178" t="s">
        <v>39</v>
      </c>
      <c r="C91" s="159" t="s">
        <v>8</v>
      </c>
      <c r="D91" s="56">
        <v>2</v>
      </c>
      <c r="E91" s="53"/>
      <c r="F91" s="214"/>
      <c r="G91" s="53"/>
      <c r="H91" s="45">
        <f>ROUND(D91*F91,2)</f>
        <v>0</v>
      </c>
    </row>
    <row r="92" spans="1:8">
      <c r="A92" s="192"/>
      <c r="B92" s="111"/>
      <c r="C92" s="153"/>
      <c r="D92" s="154"/>
      <c r="E92" s="20"/>
      <c r="F92" s="23"/>
      <c r="G92" s="20"/>
      <c r="H92" s="17"/>
    </row>
    <row r="93" spans="1:8" ht="26.4">
      <c r="A93" s="42" t="s">
        <v>3</v>
      </c>
      <c r="B93" s="116" t="s">
        <v>28</v>
      </c>
      <c r="C93" s="43" t="s">
        <v>7</v>
      </c>
      <c r="D93" s="44">
        <v>8</v>
      </c>
      <c r="E93" s="37"/>
      <c r="F93" s="213"/>
      <c r="G93" s="37"/>
      <c r="H93" s="45">
        <f>ROUND(D93*F93,2)</f>
        <v>0</v>
      </c>
    </row>
    <row r="94" spans="1:8">
      <c r="A94" s="192"/>
      <c r="B94" s="111"/>
      <c r="C94" s="153"/>
      <c r="D94" s="154"/>
      <c r="E94" s="20"/>
      <c r="F94" s="23"/>
      <c r="G94" s="20"/>
      <c r="H94" s="17"/>
    </row>
    <row r="95" spans="1:8" ht="53.4" thickBot="1">
      <c r="A95" s="123" t="s">
        <v>4</v>
      </c>
      <c r="B95" s="179" t="s">
        <v>80</v>
      </c>
      <c r="C95" s="27"/>
      <c r="D95" s="50"/>
      <c r="E95" s="11"/>
      <c r="F95" s="51">
        <f>ROUND(SUM(H71:H93)*0.1,2)</f>
        <v>0</v>
      </c>
      <c r="G95" s="11"/>
      <c r="H95" s="45">
        <f>ROUND(D95*F95,2)</f>
        <v>0</v>
      </c>
    </row>
    <row r="96" spans="1:8">
      <c r="A96" s="193"/>
      <c r="B96" s="118"/>
      <c r="C96" s="134"/>
      <c r="D96" s="28"/>
      <c r="E96" s="11"/>
      <c r="F96" s="135"/>
      <c r="G96" s="11"/>
      <c r="H96" s="136"/>
    </row>
    <row r="97" spans="1:12">
      <c r="A97" s="194"/>
      <c r="B97" s="120" t="s">
        <v>5</v>
      </c>
      <c r="C97" s="127"/>
      <c r="D97" s="104"/>
      <c r="E97" s="105"/>
      <c r="F97" s="106"/>
      <c r="G97" s="105"/>
      <c r="H97" s="128">
        <f>SUM(H70:H95)</f>
        <v>0</v>
      </c>
    </row>
    <row r="98" spans="1:12" ht="16.2" thickBot="1">
      <c r="A98" s="192"/>
      <c r="B98" s="110"/>
      <c r="C98" s="30"/>
      <c r="D98" s="16"/>
      <c r="E98" s="9"/>
      <c r="F98" s="245"/>
      <c r="G98" s="9"/>
      <c r="H98" s="19"/>
    </row>
    <row r="99" spans="1:12" s="77" customFormat="1" ht="27.6" thickBot="1">
      <c r="A99" s="195" t="s">
        <v>52</v>
      </c>
      <c r="B99" s="137" t="s">
        <v>51</v>
      </c>
      <c r="C99" s="62" t="s">
        <v>10</v>
      </c>
      <c r="D99" s="63" t="s">
        <v>11</v>
      </c>
      <c r="E99" s="63"/>
      <c r="F99" s="246" t="s">
        <v>12</v>
      </c>
      <c r="G99" s="64"/>
      <c r="H99" s="64" t="s">
        <v>13</v>
      </c>
      <c r="I99" s="84"/>
    </row>
    <row r="100" spans="1:12" s="77" customFormat="1" ht="16.2" thickBot="1">
      <c r="A100" s="46"/>
      <c r="B100" s="131"/>
      <c r="C100" s="57"/>
      <c r="D100" s="3"/>
      <c r="E100" s="3"/>
      <c r="F100" s="238"/>
      <c r="G100" s="3"/>
      <c r="H100" s="5"/>
    </row>
    <row r="101" spans="1:12" s="77" customFormat="1" ht="16.2" thickBot="1">
      <c r="A101" s="196" t="s">
        <v>33</v>
      </c>
      <c r="B101" s="138" t="s">
        <v>37</v>
      </c>
      <c r="C101" s="65"/>
      <c r="D101" s="52"/>
      <c r="E101" s="53"/>
      <c r="F101" s="247"/>
      <c r="G101" s="53"/>
      <c r="H101" s="54"/>
    </row>
    <row r="102" spans="1:12" s="77" customFormat="1">
      <c r="A102" s="192"/>
      <c r="B102" s="129"/>
      <c r="C102" s="65"/>
      <c r="D102" s="52"/>
      <c r="E102" s="53"/>
      <c r="F102" s="247"/>
      <c r="G102" s="53"/>
      <c r="H102" s="54"/>
    </row>
    <row r="103" spans="1:12" s="77" customFormat="1">
      <c r="A103" s="192" t="s">
        <v>34</v>
      </c>
      <c r="B103" s="139" t="s">
        <v>0</v>
      </c>
      <c r="C103" s="39"/>
      <c r="D103" s="40"/>
      <c r="E103" s="37"/>
      <c r="F103" s="248"/>
      <c r="G103" s="37"/>
      <c r="H103" s="41"/>
    </row>
    <row r="104" spans="1:12" s="77" customFormat="1">
      <c r="A104" s="192"/>
      <c r="B104" s="129"/>
      <c r="C104" s="65"/>
      <c r="D104" s="52"/>
      <c r="E104" s="53"/>
      <c r="F104" s="247"/>
      <c r="G104" s="53"/>
      <c r="H104" s="54"/>
    </row>
    <row r="105" spans="1:12" s="77" customFormat="1" ht="39.6">
      <c r="A105" s="42" t="s">
        <v>15</v>
      </c>
      <c r="B105" s="130" t="s">
        <v>68</v>
      </c>
      <c r="C105" s="58" t="s">
        <v>7</v>
      </c>
      <c r="D105" s="56">
        <v>8</v>
      </c>
      <c r="E105" s="53"/>
      <c r="F105" s="214"/>
      <c r="G105" s="53"/>
      <c r="H105" s="45">
        <f>ROUND(D105*F105,2)</f>
        <v>0</v>
      </c>
    </row>
    <row r="106" spans="1:12" s="77" customFormat="1">
      <c r="A106" s="192"/>
      <c r="B106" s="129"/>
      <c r="C106" s="65"/>
      <c r="D106" s="52"/>
      <c r="E106" s="53"/>
      <c r="F106" s="247"/>
      <c r="G106" s="53"/>
      <c r="H106" s="54"/>
    </row>
    <row r="107" spans="1:12" s="77" customFormat="1" ht="26.4">
      <c r="A107" s="42" t="s">
        <v>16</v>
      </c>
      <c r="B107" s="130" t="s">
        <v>29</v>
      </c>
      <c r="C107" s="58" t="s">
        <v>9</v>
      </c>
      <c r="D107" s="56">
        <v>207</v>
      </c>
      <c r="E107" s="53"/>
      <c r="F107" s="214"/>
      <c r="G107" s="53"/>
      <c r="H107" s="45">
        <f>ROUND(D107*F107,2)</f>
        <v>0</v>
      </c>
    </row>
    <row r="108" spans="1:12" s="77" customFormat="1">
      <c r="A108" s="192"/>
      <c r="B108" s="129"/>
      <c r="C108" s="65"/>
      <c r="D108" s="52"/>
      <c r="E108" s="53"/>
      <c r="F108" s="247"/>
      <c r="G108" s="53"/>
      <c r="H108" s="54"/>
    </row>
    <row r="109" spans="1:12" s="77" customFormat="1" ht="52.8">
      <c r="A109" s="42" t="s">
        <v>17</v>
      </c>
      <c r="B109" s="130" t="s">
        <v>30</v>
      </c>
      <c r="C109" s="58" t="s">
        <v>9</v>
      </c>
      <c r="D109" s="56">
        <v>207</v>
      </c>
      <c r="E109" s="53"/>
      <c r="F109" s="214"/>
      <c r="G109" s="53"/>
      <c r="H109" s="45">
        <f>ROUND(D109*F109,2)</f>
        <v>0</v>
      </c>
    </row>
    <row r="110" spans="1:12" s="77" customFormat="1">
      <c r="A110" s="197"/>
      <c r="B110" s="140"/>
      <c r="C110" s="141"/>
      <c r="D110" s="142"/>
      <c r="E110" s="143"/>
      <c r="F110" s="144"/>
      <c r="G110" s="143"/>
      <c r="H110" s="145"/>
      <c r="L110" s="77" t="s">
        <v>31</v>
      </c>
    </row>
    <row r="111" spans="1:12" s="166" customFormat="1" ht="13.8" thickBot="1">
      <c r="A111" s="146"/>
      <c r="B111" s="180" t="s">
        <v>5</v>
      </c>
      <c r="C111" s="147"/>
      <c r="D111" s="147"/>
      <c r="E111" s="164"/>
      <c r="F111" s="249"/>
      <c r="G111" s="164"/>
      <c r="H111" s="165">
        <f>SUM(H105:H109)</f>
        <v>0</v>
      </c>
    </row>
    <row r="112" spans="1:12" s="77" customFormat="1" ht="16.2" thickTop="1">
      <c r="A112" s="192"/>
      <c r="B112" s="132"/>
      <c r="C112" s="61"/>
      <c r="D112" s="59"/>
      <c r="E112" s="6"/>
      <c r="F112" s="60"/>
      <c r="G112" s="6"/>
      <c r="H112" s="55"/>
    </row>
    <row r="113" spans="1:8" s="77" customFormat="1">
      <c r="A113" s="192" t="s">
        <v>35</v>
      </c>
      <c r="B113" s="139" t="s">
        <v>1</v>
      </c>
      <c r="C113" s="61"/>
      <c r="D113" s="59"/>
      <c r="E113" s="6"/>
      <c r="F113" s="60"/>
      <c r="G113" s="6"/>
      <c r="H113" s="55"/>
    </row>
    <row r="114" spans="1:8" s="77" customFormat="1">
      <c r="A114" s="192"/>
      <c r="B114" s="132"/>
      <c r="C114" s="61"/>
      <c r="D114" s="59"/>
      <c r="E114" s="6"/>
      <c r="F114" s="60"/>
      <c r="G114" s="6"/>
      <c r="H114" s="55"/>
    </row>
    <row r="115" spans="1:8" s="77" customFormat="1" ht="66">
      <c r="A115" s="42" t="s">
        <v>15</v>
      </c>
      <c r="B115" s="132" t="s">
        <v>42</v>
      </c>
      <c r="C115" s="58" t="s">
        <v>14</v>
      </c>
      <c r="D115" s="56">
        <v>1</v>
      </c>
      <c r="E115" s="53"/>
      <c r="F115" s="214"/>
      <c r="G115" s="53"/>
      <c r="H115" s="45">
        <f>ROUND(D115*F115,2)</f>
        <v>0</v>
      </c>
    </row>
    <row r="116" spans="1:8" s="77" customFormat="1">
      <c r="A116" s="192"/>
      <c r="B116" s="132"/>
      <c r="C116" s="61"/>
      <c r="D116" s="59"/>
      <c r="E116" s="6"/>
      <c r="F116" s="60"/>
      <c r="G116" s="6"/>
      <c r="H116" s="55"/>
    </row>
    <row r="117" spans="1:8" s="77" customFormat="1" ht="39.6">
      <c r="A117" s="42" t="s">
        <v>16</v>
      </c>
      <c r="B117" s="132" t="s">
        <v>22</v>
      </c>
      <c r="C117" s="58" t="s">
        <v>7</v>
      </c>
      <c r="D117" s="56">
        <v>4</v>
      </c>
      <c r="E117" s="53"/>
      <c r="F117" s="214"/>
      <c r="G117" s="53"/>
      <c r="H117" s="45">
        <f>ROUND(D117*F117,2)</f>
        <v>0</v>
      </c>
    </row>
    <row r="118" spans="1:8" s="77" customFormat="1">
      <c r="A118" s="123"/>
      <c r="B118" s="148"/>
      <c r="C118" s="149"/>
      <c r="D118" s="8"/>
      <c r="E118" s="7"/>
      <c r="F118" s="150"/>
      <c r="G118" s="7"/>
      <c r="H118" s="151"/>
    </row>
    <row r="119" spans="1:8" s="166" customFormat="1" ht="13.8" thickBot="1">
      <c r="A119" s="146"/>
      <c r="B119" s="180" t="s">
        <v>5</v>
      </c>
      <c r="C119" s="147"/>
      <c r="D119" s="147"/>
      <c r="E119" s="164"/>
      <c r="F119" s="249"/>
      <c r="G119" s="164"/>
      <c r="H119" s="165">
        <f>SUM(H115:H117)</f>
        <v>0</v>
      </c>
    </row>
    <row r="120" spans="1:8" s="77" customFormat="1" ht="16.2" thickTop="1">
      <c r="A120" s="192"/>
      <c r="B120" s="181"/>
      <c r="C120" s="61"/>
      <c r="D120" s="59"/>
      <c r="E120" s="6"/>
      <c r="F120" s="60"/>
      <c r="G120" s="6"/>
      <c r="H120" s="55"/>
    </row>
    <row r="121" spans="1:8" s="77" customFormat="1" ht="16.2" thickBot="1">
      <c r="A121" s="192"/>
      <c r="B121" s="181"/>
      <c r="C121" s="61"/>
      <c r="D121" s="59"/>
      <c r="E121" s="6"/>
      <c r="F121" s="60"/>
      <c r="G121" s="6"/>
      <c r="H121" s="55"/>
    </row>
    <row r="122" spans="1:8" s="77" customFormat="1">
      <c r="A122" s="222" t="s">
        <v>2</v>
      </c>
      <c r="B122" s="223"/>
      <c r="C122" s="223"/>
      <c r="D122" s="223"/>
      <c r="E122" s="223"/>
      <c r="F122" s="223"/>
      <c r="G122" s="223"/>
      <c r="H122" s="224"/>
    </row>
    <row r="123" spans="1:8" s="77" customFormat="1">
      <c r="A123" s="198"/>
      <c r="B123" s="182"/>
      <c r="C123" s="66"/>
      <c r="D123" s="67"/>
      <c r="E123" s="68"/>
      <c r="F123" s="69"/>
      <c r="G123" s="68"/>
      <c r="H123" s="70"/>
    </row>
    <row r="124" spans="1:8" s="77" customFormat="1">
      <c r="A124" s="193" t="s">
        <v>34</v>
      </c>
      <c r="B124" s="183" t="s">
        <v>0</v>
      </c>
      <c r="C124" s="71"/>
      <c r="D124" s="72"/>
      <c r="E124" s="72"/>
      <c r="F124" s="235"/>
      <c r="G124" s="72"/>
      <c r="H124" s="73">
        <f>H111</f>
        <v>0</v>
      </c>
    </row>
    <row r="125" spans="1:8" s="77" customFormat="1">
      <c r="A125" s="198" t="s">
        <v>35</v>
      </c>
      <c r="B125" s="184" t="s">
        <v>1</v>
      </c>
      <c r="C125" s="74"/>
      <c r="D125" s="75"/>
      <c r="E125" s="75"/>
      <c r="F125" s="236"/>
      <c r="G125" s="75"/>
      <c r="H125" s="76">
        <f>H119</f>
        <v>0</v>
      </c>
    </row>
    <row r="126" spans="1:8" s="108" customFormat="1" ht="16.2" thickBot="1">
      <c r="A126" s="199"/>
      <c r="B126" s="185" t="s">
        <v>5</v>
      </c>
      <c r="C126" s="167"/>
      <c r="D126" s="168"/>
      <c r="E126" s="168"/>
      <c r="F126" s="237"/>
      <c r="G126" s="168"/>
      <c r="H126" s="169">
        <f>SUM(H124:H125)</f>
        <v>0</v>
      </c>
    </row>
    <row r="127" spans="1:8" s="77" customFormat="1">
      <c r="A127" s="46"/>
      <c r="B127" s="131"/>
      <c r="C127" s="4"/>
      <c r="D127" s="3"/>
      <c r="E127" s="3"/>
      <c r="F127" s="238"/>
      <c r="G127" s="3"/>
      <c r="H127" s="5"/>
    </row>
  </sheetData>
  <sheetProtection algorithmName="SHA-512" hashValue="Rjh3VYAaKfN/enLvQMfgBtEw1msz7hs1V+QeF2JrNIL+nQV15rVBaxn6wsHJKcyImHojc3v2RHpO6864rlYsaA==" saltValue="qFww4lw7xfHNkvdH1ImLJw==" spinCount="100000" sheet="1" objects="1" scenarios="1"/>
  <mergeCells count="10">
    <mergeCell ref="B3:E3"/>
    <mergeCell ref="B5:E5"/>
    <mergeCell ref="B23:G26"/>
    <mergeCell ref="B28:G29"/>
    <mergeCell ref="A122:H122"/>
    <mergeCell ref="B19:G22"/>
    <mergeCell ref="B7:E7"/>
    <mergeCell ref="A33:B33"/>
    <mergeCell ref="H5:N6"/>
    <mergeCell ref="B18:H18"/>
  </mergeCells>
  <phoneticPr fontId="0" type="noConversion"/>
  <conditionalFormatting sqref="D27 D128:D64947 D30">
    <cfRule type="cellIs" dxfId="143" priority="2835" stopIfTrue="1" operator="equal">
      <formula>0</formula>
    </cfRule>
  </conditionalFormatting>
  <conditionalFormatting sqref="F117 F107 F109 F115">
    <cfRule type="cellIs" dxfId="142" priority="2181" stopIfTrue="1" operator="greaterThan">
      <formula>0</formula>
    </cfRule>
    <cfRule type="cellIs" dxfId="141" priority="2182" stopIfTrue="1" operator="equal">
      <formula>0</formula>
    </cfRule>
  </conditionalFormatting>
  <conditionalFormatting sqref="F31:H31 H32:H36 H38 H40 H45 H55 H57 H59 H61:H63 H69 H65:H67">
    <cfRule type="cellIs" dxfId="140" priority="2813" stopIfTrue="1" operator="equal">
      <formula>0</formula>
    </cfRule>
  </conditionalFormatting>
  <conditionalFormatting sqref="D110:H110 D112:H114">
    <cfRule type="cellIs" dxfId="139" priority="2814" stopIfTrue="1" operator="greaterThan">
      <formula>0</formula>
    </cfRule>
  </conditionalFormatting>
  <conditionalFormatting sqref="D31:E31">
    <cfRule type="cellIs" dxfId="138" priority="2818" stopIfTrue="1" operator="equal">
      <formula>0</formula>
    </cfRule>
  </conditionalFormatting>
  <conditionalFormatting sqref="H110 H112:H114 H98">
    <cfRule type="cellIs" dxfId="137" priority="2562" stopIfTrue="1" operator="equal">
      <formula>0</formula>
    </cfRule>
  </conditionalFormatting>
  <conditionalFormatting sqref="H108 F99:H99 H116 H118 H100:H104 H123:H127 H120:H121 H106">
    <cfRule type="cellIs" dxfId="136" priority="2183" stopIfTrue="1" operator="equal">
      <formula>0</formula>
    </cfRule>
  </conditionalFormatting>
  <conditionalFormatting sqref="D117 D107 D109 D115">
    <cfRule type="cellIs" dxfId="135" priority="2184" stopIfTrue="1" operator="greaterThan">
      <formula>0</formula>
    </cfRule>
  </conditionalFormatting>
  <conditionalFormatting sqref="D116:H116 D118:H118 D123:H123 D120:H121">
    <cfRule type="cellIs" dxfId="134" priority="2185" stopIfTrue="1" operator="greaterThan">
      <formula>0</formula>
    </cfRule>
  </conditionalFormatting>
  <conditionalFormatting sqref="D99:E99">
    <cfRule type="cellIs" dxfId="133" priority="2186" stopIfTrue="1" operator="equal">
      <formula>0</formula>
    </cfRule>
  </conditionalFormatting>
  <conditionalFormatting sqref="D111">
    <cfRule type="cellIs" dxfId="132" priority="731" stopIfTrue="1" operator="equal">
      <formula>0</formula>
    </cfRule>
  </conditionalFormatting>
  <conditionalFormatting sqref="D119">
    <cfRule type="cellIs" dxfId="131" priority="729" stopIfTrue="1" operator="equal">
      <formula>0</formula>
    </cfRule>
  </conditionalFormatting>
  <conditionalFormatting sqref="F105">
    <cfRule type="cellIs" dxfId="130" priority="417" stopIfTrue="1" operator="greaterThan">
      <formula>0</formula>
    </cfRule>
    <cfRule type="cellIs" dxfId="129" priority="418" stopIfTrue="1" operator="equal">
      <formula>0</formula>
    </cfRule>
  </conditionalFormatting>
  <conditionalFormatting sqref="D105">
    <cfRule type="cellIs" dxfId="128" priority="419" stopIfTrue="1" operator="greaterThan">
      <formula>0</formula>
    </cfRule>
  </conditionalFormatting>
  <conditionalFormatting sqref="F37 H37">
    <cfRule type="cellIs" dxfId="127" priority="411" stopIfTrue="1" operator="greaterThan">
      <formula>0</formula>
    </cfRule>
    <cfRule type="cellIs" dxfId="126" priority="412" stopIfTrue="1" operator="equal">
      <formula>0</formula>
    </cfRule>
  </conditionalFormatting>
  <conditionalFormatting sqref="D37">
    <cfRule type="cellIs" dxfId="125" priority="413" stopIfTrue="1" operator="greaterThan">
      <formula>0</formula>
    </cfRule>
  </conditionalFormatting>
  <conditionalFormatting sqref="G37 E37">
    <cfRule type="cellIs" dxfId="124" priority="410" stopIfTrue="1" operator="greaterThan">
      <formula>0</formula>
    </cfRule>
  </conditionalFormatting>
  <conditionalFormatting sqref="F82">
    <cfRule type="cellIs" dxfId="123" priority="316" stopIfTrue="1" operator="greaterThan">
      <formula>0</formula>
    </cfRule>
    <cfRule type="cellIs" dxfId="122" priority="317" stopIfTrue="1" operator="equal">
      <formula>0</formula>
    </cfRule>
  </conditionalFormatting>
  <conditionalFormatting sqref="F39">
    <cfRule type="cellIs" dxfId="121" priority="407" stopIfTrue="1" operator="greaterThan">
      <formula>0</formula>
    </cfRule>
    <cfRule type="cellIs" dxfId="120" priority="408" stopIfTrue="1" operator="equal">
      <formula>0</formula>
    </cfRule>
  </conditionalFormatting>
  <conditionalFormatting sqref="D39">
    <cfRule type="cellIs" dxfId="119" priority="409" stopIfTrue="1" operator="greaterThan">
      <formula>0</formula>
    </cfRule>
  </conditionalFormatting>
  <conditionalFormatting sqref="H43">
    <cfRule type="cellIs" dxfId="118" priority="401" stopIfTrue="1" operator="equal">
      <formula>0</formula>
    </cfRule>
  </conditionalFormatting>
  <conditionalFormatting sqref="F95">
    <cfRule type="cellIs" dxfId="117" priority="305" stopIfTrue="1" operator="greaterThan">
      <formula>0</formula>
    </cfRule>
    <cfRule type="cellIs" dxfId="116" priority="306" stopIfTrue="1" operator="equal">
      <formula>0</formula>
    </cfRule>
  </conditionalFormatting>
  <conditionalFormatting sqref="D60:H60">
    <cfRule type="cellIs" dxfId="115" priority="369" stopIfTrue="1" operator="greaterThan">
      <formula>0</formula>
    </cfRule>
  </conditionalFormatting>
  <conditionalFormatting sqref="H41">
    <cfRule type="cellIs" dxfId="114" priority="406" stopIfTrue="1" operator="equal">
      <formula>0</formula>
    </cfRule>
  </conditionalFormatting>
  <conditionalFormatting sqref="F42 F44">
    <cfRule type="cellIs" dxfId="113" priority="403" stopIfTrue="1" operator="greaterThan">
      <formula>0</formula>
    </cfRule>
    <cfRule type="cellIs" dxfId="112" priority="404" stopIfTrue="1" operator="equal">
      <formula>0</formula>
    </cfRule>
  </conditionalFormatting>
  <conditionalFormatting sqref="D42 D44">
    <cfRule type="cellIs" dxfId="111" priority="405" stopIfTrue="1" operator="greaterThan">
      <formula>0</formula>
    </cfRule>
  </conditionalFormatting>
  <conditionalFormatting sqref="D43:H43 D41:H41">
    <cfRule type="cellIs" dxfId="110" priority="402" stopIfTrue="1" operator="greaterThan">
      <formula>0</formula>
    </cfRule>
  </conditionalFormatting>
  <conditionalFormatting sqref="H51 H53 H46">
    <cfRule type="cellIs" dxfId="109" priority="399" stopIfTrue="1" operator="equal">
      <formula>0</formula>
    </cfRule>
  </conditionalFormatting>
  <conditionalFormatting sqref="D51:H51 D53:H53 D46:H46">
    <cfRule type="cellIs" dxfId="108" priority="400" stopIfTrue="1" operator="greaterThan">
      <formula>0</formula>
    </cfRule>
  </conditionalFormatting>
  <conditionalFormatting sqref="H48 H50">
    <cfRule type="cellIs" dxfId="107" priority="398" stopIfTrue="1" operator="equal">
      <formula>0</formula>
    </cfRule>
  </conditionalFormatting>
  <conditionalFormatting sqref="D47">
    <cfRule type="cellIs" dxfId="106" priority="397" stopIfTrue="1" operator="greaterThan">
      <formula>0</formula>
    </cfRule>
  </conditionalFormatting>
  <conditionalFormatting sqref="F52">
    <cfRule type="cellIs" dxfId="105" priority="392" stopIfTrue="1" operator="greaterThan">
      <formula>0</formula>
    </cfRule>
    <cfRule type="cellIs" dxfId="104" priority="393" stopIfTrue="1" operator="equal">
      <formula>0</formula>
    </cfRule>
  </conditionalFormatting>
  <conditionalFormatting sqref="D52">
    <cfRule type="cellIs" dxfId="103" priority="394" stopIfTrue="1" operator="greaterThan">
      <formula>0</formula>
    </cfRule>
  </conditionalFormatting>
  <conditionalFormatting sqref="F49">
    <cfRule type="cellIs" dxfId="102" priority="389" stopIfTrue="1" operator="greaterThan">
      <formula>0</formula>
    </cfRule>
    <cfRule type="cellIs" dxfId="101" priority="390" stopIfTrue="1" operator="equal">
      <formula>0</formula>
    </cfRule>
  </conditionalFormatting>
  <conditionalFormatting sqref="D49">
    <cfRule type="cellIs" dxfId="100" priority="391" stopIfTrue="1" operator="greaterThan">
      <formula>0</formula>
    </cfRule>
  </conditionalFormatting>
  <conditionalFormatting sqref="F54">
    <cfRule type="cellIs" dxfId="99" priority="386" stopIfTrue="1" operator="greaterThan">
      <formula>0</formula>
    </cfRule>
    <cfRule type="cellIs" dxfId="98" priority="387" stopIfTrue="1" operator="equal">
      <formula>0</formula>
    </cfRule>
  </conditionalFormatting>
  <conditionalFormatting sqref="D54">
    <cfRule type="cellIs" dxfId="97" priority="388" stopIfTrue="1" operator="greaterThan">
      <formula>0</formula>
    </cfRule>
  </conditionalFormatting>
  <conditionalFormatting sqref="F56">
    <cfRule type="cellIs" dxfId="96" priority="383" stopIfTrue="1" operator="greaterThan">
      <formula>0</formula>
    </cfRule>
    <cfRule type="cellIs" dxfId="95" priority="384" stopIfTrue="1" operator="equal">
      <formula>0</formula>
    </cfRule>
  </conditionalFormatting>
  <conditionalFormatting sqref="D56">
    <cfRule type="cellIs" dxfId="94" priority="385" stopIfTrue="1" operator="greaterThan">
      <formula>0</formula>
    </cfRule>
  </conditionalFormatting>
  <conditionalFormatting sqref="F58">
    <cfRule type="cellIs" dxfId="93" priority="380" stopIfTrue="1" operator="greaterThan">
      <formula>0</formula>
    </cfRule>
    <cfRule type="cellIs" dxfId="92" priority="381" stopIfTrue="1" operator="equal">
      <formula>0</formula>
    </cfRule>
  </conditionalFormatting>
  <conditionalFormatting sqref="D58">
    <cfRule type="cellIs" dxfId="91" priority="382" stopIfTrue="1" operator="greaterThan">
      <formula>0</formula>
    </cfRule>
  </conditionalFormatting>
  <conditionalFormatting sqref="G58 E58">
    <cfRule type="cellIs" dxfId="90" priority="379" stopIfTrue="1" operator="greaterThan">
      <formula>0</formula>
    </cfRule>
  </conditionalFormatting>
  <conditionalFormatting sqref="F47">
    <cfRule type="cellIs" dxfId="89" priority="371" stopIfTrue="1" operator="greaterThan">
      <formula>0</formula>
    </cfRule>
    <cfRule type="cellIs" dxfId="88" priority="372" stopIfTrue="1" operator="equal">
      <formula>0</formula>
    </cfRule>
  </conditionalFormatting>
  <conditionalFormatting sqref="H60">
    <cfRule type="cellIs" dxfId="87" priority="370" stopIfTrue="1" operator="equal">
      <formula>0</formula>
    </cfRule>
  </conditionalFormatting>
  <conditionalFormatting sqref="H68">
    <cfRule type="cellIs" dxfId="86" priority="368" stopIfTrue="1" operator="equal">
      <formula>0</formula>
    </cfRule>
  </conditionalFormatting>
  <conditionalFormatting sqref="H79 H70 H81 H85 H90 H92 H94 H72:H73 H76:H77 H83">
    <cfRule type="cellIs" dxfId="85" priority="366" stopIfTrue="1" operator="equal">
      <formula>0</formula>
    </cfRule>
  </conditionalFormatting>
  <conditionalFormatting sqref="D81:H81 D85:H85 D90:H90 D92:H92 D94:H94 D83:H83">
    <cfRule type="cellIs" dxfId="84" priority="367" stopIfTrue="1" operator="greaterThan">
      <formula>0</formula>
    </cfRule>
  </conditionalFormatting>
  <conditionalFormatting sqref="H74">
    <cfRule type="cellIs" dxfId="83" priority="365" stopIfTrue="1" operator="equal">
      <formula>0</formula>
    </cfRule>
  </conditionalFormatting>
  <conditionalFormatting sqref="F78">
    <cfRule type="cellIs" dxfId="82" priority="331" stopIfTrue="1" operator="greaterThan">
      <formula>0</formula>
    </cfRule>
    <cfRule type="cellIs" dxfId="81" priority="332" stopIfTrue="1" operator="equal">
      <formula>0</formula>
    </cfRule>
  </conditionalFormatting>
  <conditionalFormatting sqref="F71">
    <cfRule type="cellIs" dxfId="80" priority="328" stopIfTrue="1" operator="greaterThan">
      <formula>0</formula>
    </cfRule>
    <cfRule type="cellIs" dxfId="79" priority="329" stopIfTrue="1" operator="equal">
      <formula>0</formula>
    </cfRule>
  </conditionalFormatting>
  <conditionalFormatting sqref="F75">
    <cfRule type="cellIs" dxfId="78" priority="325" stopIfTrue="1" operator="greaterThan">
      <formula>0</formula>
    </cfRule>
    <cfRule type="cellIs" dxfId="77" priority="326" stopIfTrue="1" operator="equal">
      <formula>0</formula>
    </cfRule>
  </conditionalFormatting>
  <conditionalFormatting sqref="F80">
    <cfRule type="cellIs" dxfId="76" priority="319" stopIfTrue="1" operator="greaterThan">
      <formula>0</formula>
    </cfRule>
    <cfRule type="cellIs" dxfId="75" priority="320" stopIfTrue="1" operator="equal">
      <formula>0</formula>
    </cfRule>
  </conditionalFormatting>
  <conditionalFormatting sqref="D78">
    <cfRule type="cellIs" dxfId="74" priority="333" stopIfTrue="1" operator="greaterThan">
      <formula>0</formula>
    </cfRule>
  </conditionalFormatting>
  <conditionalFormatting sqref="D71">
    <cfRule type="cellIs" dxfId="73" priority="330" stopIfTrue="1" operator="greaterThan">
      <formula>0</formula>
    </cfRule>
  </conditionalFormatting>
  <conditionalFormatting sqref="D75">
    <cfRule type="cellIs" dxfId="72" priority="327" stopIfTrue="1" operator="greaterThan">
      <formula>0</formula>
    </cfRule>
  </conditionalFormatting>
  <conditionalFormatting sqref="D80">
    <cfRule type="cellIs" dxfId="71" priority="321" stopIfTrue="1" operator="greaterThan">
      <formula>0</formula>
    </cfRule>
  </conditionalFormatting>
  <conditionalFormatting sqref="D82">
    <cfRule type="cellIs" dxfId="70" priority="318" stopIfTrue="1" operator="greaterThan">
      <formula>0</formula>
    </cfRule>
  </conditionalFormatting>
  <conditionalFormatting sqref="F84">
    <cfRule type="cellIs" dxfId="69" priority="314" stopIfTrue="1" operator="greaterThan">
      <formula>0</formula>
    </cfRule>
    <cfRule type="cellIs" dxfId="68" priority="315" stopIfTrue="1" operator="equal">
      <formula>0</formula>
    </cfRule>
  </conditionalFormatting>
  <conditionalFormatting sqref="F89">
    <cfRule type="cellIs" dxfId="67" priority="312" stopIfTrue="1" operator="greaterThan">
      <formula>0</formula>
    </cfRule>
    <cfRule type="cellIs" dxfId="66" priority="313" stopIfTrue="1" operator="equal">
      <formula>0</formula>
    </cfRule>
  </conditionalFormatting>
  <conditionalFormatting sqref="F91">
    <cfRule type="cellIs" dxfId="65" priority="310" stopIfTrue="1" operator="greaterThan">
      <formula>0</formula>
    </cfRule>
    <cfRule type="cellIs" dxfId="64" priority="311" stopIfTrue="1" operator="equal">
      <formula>0</formula>
    </cfRule>
  </conditionalFormatting>
  <conditionalFormatting sqref="D96:D97 H96:H97 F96:F97 E95:E97 G95:G97">
    <cfRule type="cellIs" dxfId="63" priority="309" stopIfTrue="1" operator="greaterThan">
      <formula>0</formula>
    </cfRule>
  </conditionalFormatting>
  <conditionalFormatting sqref="H96:H97">
    <cfRule type="cellIs" dxfId="62" priority="307" stopIfTrue="1" operator="equal">
      <formula>0</formula>
    </cfRule>
  </conditionalFormatting>
  <conditionalFormatting sqref="D95">
    <cfRule type="cellIs" dxfId="61" priority="308" stopIfTrue="1" operator="greaterThan">
      <formula>0</formula>
    </cfRule>
  </conditionalFormatting>
  <conditionalFormatting sqref="F93">
    <cfRule type="cellIs" dxfId="60" priority="224" stopIfTrue="1" operator="greaterThan">
      <formula>0</formula>
    </cfRule>
    <cfRule type="cellIs" dxfId="59" priority="225" stopIfTrue="1" operator="equal">
      <formula>0</formula>
    </cfRule>
  </conditionalFormatting>
  <conditionalFormatting sqref="D93">
    <cfRule type="cellIs" dxfId="58" priority="226" stopIfTrue="1" operator="greaterThan">
      <formula>0</formula>
    </cfRule>
  </conditionalFormatting>
  <conditionalFormatting sqref="F87">
    <cfRule type="cellIs" dxfId="57" priority="210" stopIfTrue="1" operator="greaterThan">
      <formula>0</formula>
    </cfRule>
    <cfRule type="cellIs" dxfId="56" priority="211" stopIfTrue="1" operator="equal">
      <formula>0</formula>
    </cfRule>
  </conditionalFormatting>
  <conditionalFormatting sqref="H86">
    <cfRule type="cellIs" dxfId="55" priority="213" stopIfTrue="1" operator="equal">
      <formula>0</formula>
    </cfRule>
  </conditionalFormatting>
  <conditionalFormatting sqref="D87">
    <cfRule type="cellIs" dxfId="54" priority="212" stopIfTrue="1" operator="greaterThan">
      <formula>0</formula>
    </cfRule>
  </conditionalFormatting>
  <conditionalFormatting sqref="F64:H64">
    <cfRule type="cellIs" dxfId="53" priority="204" stopIfTrue="1" operator="equal">
      <formula>0</formula>
    </cfRule>
  </conditionalFormatting>
  <conditionalFormatting sqref="D64:E64">
    <cfRule type="cellIs" dxfId="52" priority="205" stopIfTrue="1" operator="equal">
      <formula>0</formula>
    </cfRule>
  </conditionalFormatting>
  <conditionalFormatting sqref="H88">
    <cfRule type="cellIs" dxfId="51" priority="181" stopIfTrue="1" operator="equal">
      <formula>0</formula>
    </cfRule>
  </conditionalFormatting>
  <conditionalFormatting sqref="D88:H88">
    <cfRule type="cellIs" dxfId="50" priority="182" stopIfTrue="1" operator="greaterThan">
      <formula>0</formula>
    </cfRule>
  </conditionalFormatting>
  <conditionalFormatting sqref="H39">
    <cfRule type="cellIs" dxfId="49" priority="179" stopIfTrue="1" operator="greaterThan">
      <formula>0</formula>
    </cfRule>
    <cfRule type="cellIs" dxfId="48" priority="180" stopIfTrue="1" operator="equal">
      <formula>0</formula>
    </cfRule>
  </conditionalFormatting>
  <conditionalFormatting sqref="H42">
    <cfRule type="cellIs" dxfId="47" priority="177" stopIfTrue="1" operator="greaterThan">
      <formula>0</formula>
    </cfRule>
    <cfRule type="cellIs" dxfId="46" priority="178" stopIfTrue="1" operator="equal">
      <formula>0</formula>
    </cfRule>
  </conditionalFormatting>
  <conditionalFormatting sqref="H44">
    <cfRule type="cellIs" dxfId="45" priority="175" stopIfTrue="1" operator="greaterThan">
      <formula>0</formula>
    </cfRule>
    <cfRule type="cellIs" dxfId="44" priority="176" stopIfTrue="1" operator="equal">
      <formula>0</formula>
    </cfRule>
  </conditionalFormatting>
  <conditionalFormatting sqref="H47">
    <cfRule type="cellIs" dxfId="43" priority="173" stopIfTrue="1" operator="greaterThan">
      <formula>0</formula>
    </cfRule>
    <cfRule type="cellIs" dxfId="42" priority="174" stopIfTrue="1" operator="equal">
      <formula>0</formula>
    </cfRule>
  </conditionalFormatting>
  <conditionalFormatting sqref="H49">
    <cfRule type="cellIs" dxfId="41" priority="171" stopIfTrue="1" operator="greaterThan">
      <formula>0</formula>
    </cfRule>
    <cfRule type="cellIs" dxfId="40" priority="172" stopIfTrue="1" operator="equal">
      <formula>0</formula>
    </cfRule>
  </conditionalFormatting>
  <conditionalFormatting sqref="H52">
    <cfRule type="cellIs" dxfId="39" priority="169" stopIfTrue="1" operator="greaterThan">
      <formula>0</formula>
    </cfRule>
    <cfRule type="cellIs" dxfId="38" priority="170" stopIfTrue="1" operator="equal">
      <formula>0</formula>
    </cfRule>
  </conditionalFormatting>
  <conditionalFormatting sqref="H54">
    <cfRule type="cellIs" dxfId="37" priority="167" stopIfTrue="1" operator="greaterThan">
      <formula>0</formula>
    </cfRule>
    <cfRule type="cellIs" dxfId="36" priority="168" stopIfTrue="1" operator="equal">
      <formula>0</formula>
    </cfRule>
  </conditionalFormatting>
  <conditionalFormatting sqref="H56">
    <cfRule type="cellIs" dxfId="35" priority="165" stopIfTrue="1" operator="greaterThan">
      <formula>0</formula>
    </cfRule>
    <cfRule type="cellIs" dxfId="34" priority="166" stopIfTrue="1" operator="equal">
      <formula>0</formula>
    </cfRule>
  </conditionalFormatting>
  <conditionalFormatting sqref="H58">
    <cfRule type="cellIs" dxfId="33" priority="163" stopIfTrue="1" operator="greaterThan">
      <formula>0</formula>
    </cfRule>
    <cfRule type="cellIs" dxfId="32" priority="164" stopIfTrue="1" operator="equal">
      <formula>0</formula>
    </cfRule>
  </conditionalFormatting>
  <conditionalFormatting sqref="H71">
    <cfRule type="cellIs" dxfId="31" priority="161" stopIfTrue="1" operator="greaterThan">
      <formula>0</formula>
    </cfRule>
    <cfRule type="cellIs" dxfId="30" priority="162" stopIfTrue="1" operator="equal">
      <formula>0</formula>
    </cfRule>
  </conditionalFormatting>
  <conditionalFormatting sqref="H75">
    <cfRule type="cellIs" dxfId="29" priority="159" stopIfTrue="1" operator="greaterThan">
      <formula>0</formula>
    </cfRule>
    <cfRule type="cellIs" dxfId="28" priority="160" stopIfTrue="1" operator="equal">
      <formula>0</formula>
    </cfRule>
  </conditionalFormatting>
  <conditionalFormatting sqref="H78">
    <cfRule type="cellIs" dxfId="27" priority="157" stopIfTrue="1" operator="greaterThan">
      <formula>0</formula>
    </cfRule>
    <cfRule type="cellIs" dxfId="26" priority="158" stopIfTrue="1" operator="equal">
      <formula>0</formula>
    </cfRule>
  </conditionalFormatting>
  <conditionalFormatting sqref="H80">
    <cfRule type="cellIs" dxfId="25" priority="155" stopIfTrue="1" operator="greaterThan">
      <formula>0</formula>
    </cfRule>
    <cfRule type="cellIs" dxfId="24" priority="156" stopIfTrue="1" operator="equal">
      <formula>0</formula>
    </cfRule>
  </conditionalFormatting>
  <conditionalFormatting sqref="H82">
    <cfRule type="cellIs" dxfId="23" priority="153" stopIfTrue="1" operator="greaterThan">
      <formula>0</formula>
    </cfRule>
    <cfRule type="cellIs" dxfId="22" priority="154" stopIfTrue="1" operator="equal">
      <formula>0</formula>
    </cfRule>
  </conditionalFormatting>
  <conditionalFormatting sqref="H84">
    <cfRule type="cellIs" dxfId="21" priority="151" stopIfTrue="1" operator="greaterThan">
      <formula>0</formula>
    </cfRule>
    <cfRule type="cellIs" dxfId="20" priority="152" stopIfTrue="1" operator="equal">
      <formula>0</formula>
    </cfRule>
  </conditionalFormatting>
  <conditionalFormatting sqref="H87">
    <cfRule type="cellIs" dxfId="19" priority="149" stopIfTrue="1" operator="greaterThan">
      <formula>0</formula>
    </cfRule>
    <cfRule type="cellIs" dxfId="18" priority="150" stopIfTrue="1" operator="equal">
      <formula>0</formula>
    </cfRule>
  </conditionalFormatting>
  <conditionalFormatting sqref="H89">
    <cfRule type="cellIs" dxfId="17" priority="147" stopIfTrue="1" operator="greaterThan">
      <formula>0</formula>
    </cfRule>
    <cfRule type="cellIs" dxfId="16" priority="148" stopIfTrue="1" operator="equal">
      <formula>0</formula>
    </cfRule>
  </conditionalFormatting>
  <conditionalFormatting sqref="H91">
    <cfRule type="cellIs" dxfId="15" priority="145" stopIfTrue="1" operator="greaterThan">
      <formula>0</formula>
    </cfRule>
    <cfRule type="cellIs" dxfId="14" priority="146" stopIfTrue="1" operator="equal">
      <formula>0</formula>
    </cfRule>
  </conditionalFormatting>
  <conditionalFormatting sqref="H93">
    <cfRule type="cellIs" dxfId="13" priority="143" stopIfTrue="1" operator="greaterThan">
      <formula>0</formula>
    </cfRule>
    <cfRule type="cellIs" dxfId="12" priority="144" stopIfTrue="1" operator="equal">
      <formula>0</formula>
    </cfRule>
  </conditionalFormatting>
  <conditionalFormatting sqref="H95">
    <cfRule type="cellIs" dxfId="11" priority="141" stopIfTrue="1" operator="greaterThan">
      <formula>0</formula>
    </cfRule>
    <cfRule type="cellIs" dxfId="10" priority="142" stopIfTrue="1" operator="equal">
      <formula>0</formula>
    </cfRule>
  </conditionalFormatting>
  <conditionalFormatting sqref="H105">
    <cfRule type="cellIs" dxfId="9" priority="9" stopIfTrue="1" operator="greaterThan">
      <formula>0</formula>
    </cfRule>
    <cfRule type="cellIs" dxfId="8" priority="10" stopIfTrue="1" operator="equal">
      <formula>0</formula>
    </cfRule>
  </conditionalFormatting>
  <conditionalFormatting sqref="H107">
    <cfRule type="cellIs" dxfId="7" priority="7" stopIfTrue="1" operator="greaterThan">
      <formula>0</formula>
    </cfRule>
    <cfRule type="cellIs" dxfId="6" priority="8" stopIfTrue="1" operator="equal">
      <formula>0</formula>
    </cfRule>
  </conditionalFormatting>
  <conditionalFormatting sqref="H109">
    <cfRule type="cellIs" dxfId="5" priority="5" stopIfTrue="1" operator="greaterThan">
      <formula>0</formula>
    </cfRule>
    <cfRule type="cellIs" dxfId="4" priority="6" stopIfTrue="1" operator="equal">
      <formula>0</formula>
    </cfRule>
  </conditionalFormatting>
  <conditionalFormatting sqref="H115">
    <cfRule type="cellIs" dxfId="3" priority="3" stopIfTrue="1" operator="greaterThan">
      <formula>0</formula>
    </cfRule>
    <cfRule type="cellIs" dxfId="2" priority="4" stopIfTrue="1" operator="equal">
      <formula>0</formula>
    </cfRule>
  </conditionalFormatting>
  <conditionalFormatting sqref="H117">
    <cfRule type="cellIs" dxfId="1" priority="1" stopIfTrue="1" operator="greaterThan">
      <formula>0</formula>
    </cfRule>
    <cfRule type="cellIs" dxfId="0" priority="2" stopIfTrue="1" operator="equal">
      <formula>0</formula>
    </cfRule>
  </conditionalFormatting>
  <pageMargins left="0.98425196850393704" right="0.39370078740157483" top="0.78740157480314965" bottom="0.78740157480314965" header="0.39370078740157483" footer="0.39370078740157483"/>
  <pageSetup paperSize="9" scale="98" orientation="portrait" useFirstPageNumber="1" r:id="rId1"/>
  <headerFooter alignWithMargins="0">
    <oddFooter>&amp;C&amp;"SSPalatino,Običajno"&amp;10&amp;P</oddFooter>
  </headerFooter>
  <rowBreaks count="5" manualBreakCount="5">
    <brk id="18" max="7" man="1"/>
    <brk id="49" max="7" man="1"/>
    <brk id="71" max="7" man="1"/>
    <brk id="87" max="7" man="1"/>
    <brk id="97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Vodovod-1.faza-zaščita</vt:lpstr>
      <vt:lpstr>'Vodovod-1.faza-zaščita'!Področje_tiskanja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RKP ČRNOMWLJ - KANIŽARICA</dc:title>
  <dc:subject>VODOVOD</dc:subject>
  <dc:creator>Darko</dc:creator>
  <cp:lastModifiedBy>Željka Karin</cp:lastModifiedBy>
  <cp:lastPrinted>2020-09-18T08:48:46Z</cp:lastPrinted>
  <dcterms:created xsi:type="dcterms:W3CDTF">1997-07-24T06:24:17Z</dcterms:created>
  <dcterms:modified xsi:type="dcterms:W3CDTF">2021-07-02T06:50:03Z</dcterms:modified>
</cp:coreProperties>
</file>